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y\Desktop\Reference\Marksmanship\Rimfire Competition\Rimfire Match cumulative scores - Official\2026 Season\"/>
    </mc:Choice>
  </mc:AlternateContent>
  <xr:revisionPtr revIDLastSave="0" documentId="13_ncr:1_{1F84B685-1F5B-4EA2-8E13-A5AC4D75A221}" xr6:coauthVersionLast="47" xr6:coauthVersionMax="47" xr10:uidLastSave="{00000000-0000-0000-0000-000000000000}"/>
  <bookViews>
    <workbookView xWindow="240" yWindow="780" windowWidth="28560" windowHeight="13350" xr2:uid="{7AB77A52-B0C4-485F-9725-6A38E1B5EE65}"/>
  </bookViews>
  <sheets>
    <sheet name="Sheet1" sheetId="1" r:id="rId1"/>
  </sheets>
  <definedNames>
    <definedName name="_xlnm._FilterDatabase" localSheetId="0" hidden="1">Sheet1!$A$3:$BA$3</definedName>
    <definedName name="_xlnm.Print_Area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Z4" i="1" l="1"/>
  <c r="AY4" i="1"/>
  <c r="AY55" i="1"/>
  <c r="AZ9" i="1"/>
  <c r="AY9" i="1"/>
  <c r="BA9" i="1"/>
  <c r="AY71" i="1"/>
  <c r="AY72" i="1"/>
  <c r="BA4" i="1"/>
  <c r="AZ13" i="1"/>
  <c r="AY68" i="1"/>
  <c r="AY69" i="1"/>
  <c r="AY13" i="1"/>
  <c r="AY70" i="1"/>
  <c r="AY31" i="1"/>
  <c r="AY53" i="1"/>
  <c r="AY50" i="1"/>
  <c r="AY28" i="1"/>
  <c r="AY54" i="1"/>
  <c r="AY73" i="1"/>
  <c r="AY56" i="1"/>
  <c r="AY74" i="1"/>
  <c r="AY75" i="1"/>
  <c r="AY76" i="1"/>
  <c r="AY77" i="1"/>
  <c r="AZ18" i="1"/>
  <c r="AY18" i="1"/>
  <c r="BA18" i="1"/>
  <c r="AY37" i="1"/>
  <c r="AZ12" i="1"/>
  <c r="AY12" i="1"/>
  <c r="BA12" i="1"/>
  <c r="AZ20" i="1"/>
  <c r="AY20" i="1"/>
  <c r="AY36" i="1"/>
  <c r="AY49" i="1"/>
  <c r="AZ8" i="1"/>
  <c r="AY8" i="1"/>
  <c r="BA8" i="1"/>
  <c r="AY44" i="1"/>
  <c r="AY35" i="1"/>
  <c r="AZ19" i="1"/>
  <c r="AY19" i="1"/>
  <c r="AZ10" i="1"/>
  <c r="AY10" i="1"/>
  <c r="AY39" i="1"/>
  <c r="AY52" i="1"/>
  <c r="BA10" i="1"/>
  <c r="AY67" i="1"/>
  <c r="AY34" i="1"/>
  <c r="AY42" i="1"/>
  <c r="AY43" i="1"/>
  <c r="AZ14" i="1"/>
  <c r="AZ11" i="1"/>
  <c r="AY25" i="1"/>
  <c r="AY58" i="1"/>
  <c r="AY29" i="1"/>
  <c r="AY41" i="1"/>
  <c r="AY57" i="1"/>
  <c r="AZ16" i="1"/>
  <c r="AY51" i="1"/>
  <c r="AY32" i="1"/>
  <c r="AZ15" i="1"/>
  <c r="AZ5" i="1"/>
  <c r="AY26" i="1"/>
  <c r="AY7" i="1"/>
  <c r="BA7" i="1" l="1"/>
  <c r="AZ7" i="1"/>
  <c r="AY30" i="1" l="1"/>
  <c r="AY11" i="1"/>
  <c r="AY38" i="1"/>
  <c r="AY40" i="1"/>
  <c r="AY14" i="1"/>
  <c r="AY15" i="1"/>
  <c r="AY16" i="1"/>
  <c r="AY27" i="1"/>
  <c r="AY17" i="1"/>
  <c r="BA17" i="1"/>
  <c r="AZ17" i="1"/>
  <c r="BA30" i="1"/>
  <c r="AY5" i="1"/>
  <c r="AY33" i="1" l="1"/>
  <c r="BA43" i="1"/>
  <c r="AY6" i="1"/>
  <c r="BA6" i="1"/>
  <c r="AZ6" i="1"/>
  <c r="BA23" i="1"/>
  <c r="BA22" i="1"/>
  <c r="BA21" i="1"/>
  <c r="BA20" i="1"/>
  <c r="BA19" i="1"/>
</calcChain>
</file>

<file path=xl/sharedStrings.xml><?xml version="1.0" encoding="utf-8"?>
<sst xmlns="http://schemas.openxmlformats.org/spreadsheetml/2006/main" count="320" uniqueCount="83">
  <si>
    <t>Name</t>
  </si>
  <si>
    <t>Class</t>
  </si>
  <si>
    <t>Score</t>
  </si>
  <si>
    <t>X</t>
  </si>
  <si>
    <t>X Count</t>
  </si>
  <si>
    <t>Keith Wilson</t>
  </si>
  <si>
    <t>Total (Top 16)</t>
  </si>
  <si>
    <t>Eric Carter</t>
  </si>
  <si>
    <t>Stephen Goodwin</t>
  </si>
  <si>
    <t>T1</t>
  </si>
  <si>
    <t>T2</t>
  </si>
  <si>
    <t>David Konkle</t>
  </si>
  <si>
    <t>Expert</t>
  </si>
  <si>
    <t>MkMan</t>
  </si>
  <si>
    <t>SS</t>
  </si>
  <si>
    <t>N/A</t>
  </si>
  <si>
    <t>Avg. Score</t>
  </si>
  <si>
    <t>Don Smith</t>
  </si>
  <si>
    <t>Ernie Snyder</t>
  </si>
  <si>
    <t>Mike Becwar</t>
  </si>
  <si>
    <t>Dave Johnson</t>
  </si>
  <si>
    <t>Jae Chung</t>
  </si>
  <si>
    <t>RifleMan</t>
  </si>
  <si>
    <t>Jason Pahlman</t>
  </si>
  <si>
    <t>Steve Lee</t>
  </si>
  <si>
    <t>Song Pak</t>
  </si>
  <si>
    <t>Bryan Schremp</t>
  </si>
  <si>
    <t>Rick McGuire</t>
  </si>
  <si>
    <t>David Seibert</t>
  </si>
  <si>
    <t>Bill Ritchie</t>
  </si>
  <si>
    <t>Matt Daly</t>
  </si>
  <si>
    <t>Yong Choi</t>
  </si>
  <si>
    <t>Barry Johnson</t>
  </si>
  <si>
    <t>Jeff Frankowski</t>
  </si>
  <si>
    <t>David Fuller</t>
  </si>
  <si>
    <t>Nathan Hood</t>
  </si>
  <si>
    <t>Aaron Sporseen</t>
  </si>
  <si>
    <t>Peter Jaszczak</t>
  </si>
  <si>
    <t>Alex Dodd</t>
  </si>
  <si>
    <t>Bruce Baillie</t>
  </si>
  <si>
    <t xml:space="preserve">Parker Letson </t>
  </si>
  <si>
    <t>Chris Vidrine</t>
  </si>
  <si>
    <t>Alex Powell</t>
  </si>
  <si>
    <t>Greg Mosen</t>
  </si>
  <si>
    <t>Peter Buffo</t>
  </si>
  <si>
    <t>Todd George</t>
  </si>
  <si>
    <t>Rob Riding</t>
  </si>
  <si>
    <t>Harjeet Singh</t>
  </si>
  <si>
    <t>Viktor Visenko</t>
  </si>
  <si>
    <t>Scott Price</t>
  </si>
  <si>
    <t>N.K.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</si>
  <si>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</si>
  <si>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</si>
  <si>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</si>
  <si>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</si>
  <si>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</si>
  <si>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</si>
  <si>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</si>
  <si>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</si>
  <si>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</si>
  <si>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</si>
  <si>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</si>
  <si>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</si>
  <si>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Kevin Kellogg</t>
  </si>
  <si>
    <t>Frank Tevis</t>
  </si>
  <si>
    <t>John Kimbrough</t>
  </si>
  <si>
    <t>Steve Dunning</t>
  </si>
  <si>
    <t>Fred Zingleman</t>
  </si>
  <si>
    <t>Connor Crowley</t>
  </si>
  <si>
    <t>Dong Lee</t>
  </si>
  <si>
    <t>Kevin Lee</t>
  </si>
  <si>
    <t>Reed Thorkildsen</t>
  </si>
  <si>
    <t>Jenny Sirwet</t>
  </si>
  <si>
    <t>David DeJong</t>
  </si>
  <si>
    <t>Jose Hernandez</t>
  </si>
  <si>
    <t>Jim Slyfield</t>
  </si>
  <si>
    <t>Greg Sheehan</t>
  </si>
  <si>
    <t>Matt Petroske</t>
  </si>
  <si>
    <t>Anthony Du</t>
  </si>
  <si>
    <t>Scott Burks</t>
  </si>
  <si>
    <t xml:space="preserve">T.Q. </t>
  </si>
  <si>
    <t xml:space="preserve">J.K. </t>
  </si>
  <si>
    <t>Mark Huber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</si>
</sst>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4" fontId="1" fillId="0" borderId="0" xfId="0" quotePrefix="1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" fontId="1" fillId="0" borderId="0" xfId="0" quotePrefix="1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AEE5-21BA-4224-875E-3CEC0083D9D2}">
  <dimension ref="A1:BA83"/>
  <sheetViews>
    <sheetView tabSelected="1" zoomScale="60" zoomScaleNormal="60"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A55" sqref="A55:XFD55"/>
    </sheetView>
  </sheetViews>
  <sheetFormatPr defaultRowHeight="15" customHeight="1" x14ac:dyDescent="0.25"/>
  <cols>
    <col min="1" max="1" width="21.7109375" customWidth="1"/>
    <col min="2" max="2" width="10.42578125" customWidth="1"/>
    <col min="3" max="3" width="8.140625" customWidth="1"/>
    <col min="4" max="4" width="4.42578125" customWidth="1"/>
    <col min="5" max="5" width="8.140625" customWidth="1"/>
    <col min="6" max="6" width="4.42578125" customWidth="1"/>
    <col min="7" max="7" width="8.140625" customWidth="1"/>
    <col min="8" max="8" width="4.42578125" customWidth="1"/>
    <col min="9" max="9" width="8.140625" customWidth="1"/>
    <col min="10" max="10" width="4.42578125" customWidth="1"/>
    <col min="11" max="11" width="8.140625" customWidth="1"/>
    <col min="12" max="12" width="4.42578125" customWidth="1"/>
    <col min="13" max="13" width="8.140625" customWidth="1"/>
    <col min="14" max="14" width="4.42578125" customWidth="1"/>
    <col min="15" max="15" width="8.140625" customWidth="1"/>
    <col min="16" max="16" width="4.42578125" customWidth="1"/>
    <col min="17" max="17" width="8.140625" customWidth="1"/>
    <col min="18" max="18" width="4.42578125" customWidth="1"/>
    <col min="19" max="19" width="8.140625" customWidth="1"/>
    <col min="20" max="20" width="4.42578125" customWidth="1"/>
    <col min="21" max="21" width="8.140625" customWidth="1"/>
    <col min="22" max="22" width="4.42578125" customWidth="1"/>
    <col min="23" max="23" width="8.140625" customWidth="1"/>
    <col min="24" max="24" width="4.42578125" customWidth="1"/>
    <col min="25" max="25" width="8.140625" customWidth="1"/>
    <col min="26" max="26" width="4.42578125" customWidth="1"/>
    <col min="27" max="27" width="8.140625" customWidth="1"/>
    <col min="28" max="28" width="4.42578125" customWidth="1"/>
    <col min="29" max="29" width="8.140625" customWidth="1"/>
    <col min="30" max="30" width="4.42578125" customWidth="1"/>
    <col min="31" max="31" width="8.140625" customWidth="1"/>
    <col min="32" max="32" width="4.42578125" customWidth="1"/>
    <col min="33" max="33" width="8.140625" customWidth="1"/>
    <col min="34" max="34" width="4.42578125" customWidth="1"/>
    <col min="35" max="35" width="8.140625" customWidth="1"/>
    <col min="36" max="36" width="4.42578125" customWidth="1"/>
    <col min="37" max="37" width="8.140625" customWidth="1"/>
    <col min="38" max="38" width="4.42578125" customWidth="1"/>
    <col min="39" max="39" width="8.140625" customWidth="1"/>
    <col min="40" max="40" width="4.42578125" customWidth="1"/>
    <col min="41" max="41" width="8.140625" customWidth="1"/>
    <col min="42" max="42" width="4.42578125" customWidth="1"/>
    <col min="43" max="43" width="8.140625" customWidth="1"/>
    <col min="44" max="44" width="4.42578125" customWidth="1"/>
    <col min="45" max="45" width="8.140625" customWidth="1"/>
    <col min="46" max="46" width="4.42578125" customWidth="1"/>
    <col min="47" max="47" width="8.140625" customWidth="1"/>
    <col min="48" max="48" width="4.42578125" customWidth="1"/>
    <col min="49" max="49" width="8.140625" customWidth="1"/>
    <col min="50" max="50" width="4.42578125" customWidth="1"/>
    <col min="51" max="51" width="14.28515625" style="4" customWidth="1"/>
    <col min="52" max="52" width="16.7109375" customWidth="1"/>
    <col min="53" max="53" width="10.140625" style="6" hidden="1" customWidth="1"/>
  </cols>
  <sheetData>
    <row r="1" spans="1:53" s="3" customFormat="1" ht="15" customHeight="1" x14ac:dyDescent="0.25">
      <c r="C1" s="12" t="s">
        <v>51</v>
      </c>
      <c r="D1" s="13"/>
      <c r="E1" s="13"/>
      <c r="F1" s="13"/>
      <c r="G1" s="10" t="s">
        <v>52</v>
      </c>
      <c r="H1" s="11"/>
      <c r="I1" s="11"/>
      <c r="J1" s="11"/>
      <c r="K1" s="10" t="s">
        <v>53</v>
      </c>
      <c r="L1" s="11"/>
      <c r="M1" s="11"/>
      <c r="N1" s="11"/>
      <c r="O1" s="10" t="s">
        <v>54</v>
      </c>
      <c r="P1" s="11"/>
      <c r="Q1" s="11"/>
      <c r="R1" s="11"/>
      <c r="S1" s="10" t="s">
        <v>55</v>
      </c>
      <c r="T1" s="11"/>
      <c r="U1" s="11"/>
      <c r="V1" s="11"/>
      <c r="W1" s="10" t="s">
        <v>56</v>
      </c>
      <c r="X1" s="11"/>
      <c r="Y1" s="11"/>
      <c r="Z1" s="11"/>
      <c r="AA1" s="10" t="s">
        <v>57</v>
      </c>
      <c r="AB1" s="11"/>
      <c r="AC1" s="11"/>
      <c r="AD1" s="11"/>
      <c r="AE1" s="10" t="s">
        <v>58</v>
      </c>
      <c r="AF1" s="11"/>
      <c r="AG1" s="11"/>
      <c r="AH1" s="11"/>
      <c r="AI1" s="10" t="s">
        <v>59</v>
      </c>
      <c r="AJ1" s="11"/>
      <c r="AK1" s="11"/>
      <c r="AL1" s="11"/>
      <c r="AM1" s="10" t="s">
        <v>60</v>
      </c>
      <c r="AN1" s="11"/>
      <c r="AO1" s="11"/>
      <c r="AP1" s="11"/>
      <c r="AQ1" s="10" t="s">
        <v>61</v>
      </c>
      <c r="AR1" s="11"/>
      <c r="AS1" s="11"/>
      <c r="AT1" s="11"/>
      <c r="AU1" s="10" t="s">
        <v>62</v>
      </c>
      <c r="AV1" s="11"/>
      <c r="AW1" s="11"/>
      <c r="AX1" s="11"/>
      <c r="AY1" s="8"/>
      <c r="AZ1" s="2"/>
      <c r="BA1" s="5"/>
    </row>
    <row r="2" spans="1:53" s="3" customFormat="1" ht="15" customHeight="1" x14ac:dyDescent="0.25">
      <c r="A2" s="2"/>
      <c r="B2" s="2"/>
      <c r="C2" s="14" t="s">
        <v>9</v>
      </c>
      <c r="D2" s="14"/>
      <c r="E2" s="14" t="s">
        <v>10</v>
      </c>
      <c r="F2" s="14"/>
      <c r="G2" s="14" t="s">
        <v>9</v>
      </c>
      <c r="H2" s="14"/>
      <c r="I2" s="14" t="s">
        <v>10</v>
      </c>
      <c r="J2" s="14"/>
      <c r="K2" s="14" t="s">
        <v>9</v>
      </c>
      <c r="L2" s="14"/>
      <c r="M2" s="14" t="s">
        <v>10</v>
      </c>
      <c r="N2" s="14"/>
      <c r="O2" s="14" t="s">
        <v>9</v>
      </c>
      <c r="P2" s="14"/>
      <c r="Q2" s="14" t="s">
        <v>10</v>
      </c>
      <c r="R2" s="14"/>
      <c r="S2" s="14" t="s">
        <v>9</v>
      </c>
      <c r="T2" s="14"/>
      <c r="U2" s="14" t="s">
        <v>10</v>
      </c>
      <c r="V2" s="14"/>
      <c r="W2" s="14" t="s">
        <v>9</v>
      </c>
      <c r="X2" s="14"/>
      <c r="Y2" s="14" t="s">
        <v>10</v>
      </c>
      <c r="Z2" s="14"/>
      <c r="AA2" s="14" t="s">
        <v>9</v>
      </c>
      <c r="AB2" s="14"/>
      <c r="AC2" s="14" t="s">
        <v>10</v>
      </c>
      <c r="AD2" s="14"/>
      <c r="AE2" s="14" t="s">
        <v>9</v>
      </c>
      <c r="AF2" s="14"/>
      <c r="AG2" s="14" t="s">
        <v>10</v>
      </c>
      <c r="AH2" s="14"/>
      <c r="AI2" s="14" t="s">
        <v>9</v>
      </c>
      <c r="AJ2" s="14"/>
      <c r="AK2" s="14" t="s">
        <v>10</v>
      </c>
      <c r="AL2" s="14"/>
      <c r="AM2" s="14" t="s">
        <v>9</v>
      </c>
      <c r="AN2" s="14"/>
      <c r="AO2" s="14" t="s">
        <v>10</v>
      </c>
      <c r="AP2" s="14"/>
      <c r="AQ2" s="14" t="s">
        <v>9</v>
      </c>
      <c r="AR2" s="14"/>
      <c r="AS2" s="14" t="s">
        <v>10</v>
      </c>
      <c r="AT2" s="14"/>
      <c r="AU2" s="14" t="s">
        <v>9</v>
      </c>
      <c r="AV2" s="14"/>
      <c r="AW2" s="14" t="s">
        <v>10</v>
      </c>
      <c r="AX2" s="14"/>
      <c r="AY2" s="8"/>
      <c r="AZ2" s="2"/>
      <c r="BA2" s="5"/>
    </row>
    <row r="3" spans="1:53" s="3" customFormat="1" ht="1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  <c r="K3" s="2" t="s">
        <v>2</v>
      </c>
      <c r="L3" s="2" t="s">
        <v>3</v>
      </c>
      <c r="M3" s="2" t="s">
        <v>2</v>
      </c>
      <c r="N3" s="2" t="s">
        <v>3</v>
      </c>
      <c r="O3" s="2" t="s">
        <v>2</v>
      </c>
      <c r="P3" s="2" t="s">
        <v>3</v>
      </c>
      <c r="Q3" s="2" t="s">
        <v>2</v>
      </c>
      <c r="R3" s="2" t="s">
        <v>3</v>
      </c>
      <c r="S3" s="2" t="s">
        <v>2</v>
      </c>
      <c r="T3" s="2" t="s">
        <v>3</v>
      </c>
      <c r="U3" s="2" t="s">
        <v>2</v>
      </c>
      <c r="V3" s="2" t="s">
        <v>3</v>
      </c>
      <c r="W3" s="2" t="s">
        <v>2</v>
      </c>
      <c r="X3" s="2" t="s">
        <v>3</v>
      </c>
      <c r="Y3" s="2" t="s">
        <v>2</v>
      </c>
      <c r="Z3" s="2" t="s">
        <v>3</v>
      </c>
      <c r="AA3" s="2" t="s">
        <v>2</v>
      </c>
      <c r="AB3" s="2" t="s">
        <v>3</v>
      </c>
      <c r="AC3" s="2" t="s">
        <v>2</v>
      </c>
      <c r="AD3" s="2" t="s">
        <v>3</v>
      </c>
      <c r="AE3" s="2" t="s">
        <v>2</v>
      </c>
      <c r="AF3" s="2" t="s">
        <v>3</v>
      </c>
      <c r="AG3" s="2" t="s">
        <v>2</v>
      </c>
      <c r="AH3" s="2" t="s">
        <v>3</v>
      </c>
      <c r="AI3" s="2" t="s">
        <v>2</v>
      </c>
      <c r="AJ3" s="2" t="s">
        <v>3</v>
      </c>
      <c r="AK3" s="2" t="s">
        <v>2</v>
      </c>
      <c r="AL3" s="2" t="s">
        <v>3</v>
      </c>
      <c r="AM3" s="2" t="s">
        <v>2</v>
      </c>
      <c r="AN3" s="2" t="s">
        <v>3</v>
      </c>
      <c r="AO3" s="2" t="s">
        <v>2</v>
      </c>
      <c r="AP3" s="2" t="s">
        <v>3</v>
      </c>
      <c r="AQ3" s="2" t="s">
        <v>2</v>
      </c>
      <c r="AR3" s="2" t="s">
        <v>3</v>
      </c>
      <c r="AS3" s="2" t="s">
        <v>2</v>
      </c>
      <c r="AT3" s="2" t="s">
        <v>3</v>
      </c>
      <c r="AU3" s="2" t="s">
        <v>2</v>
      </c>
      <c r="AV3" s="2" t="s">
        <v>3</v>
      </c>
      <c r="AW3" s="2" t="s">
        <v>2</v>
      </c>
      <c r="AX3" s="2" t="s">
        <v>3</v>
      </c>
      <c r="AY3" s="8" t="s">
        <v>16</v>
      </c>
      <c r="AZ3" s="2" t="s">
        <v>6</v>
      </c>
      <c r="BA3" s="5" t="s">
        <v>4</v>
      </c>
    </row>
    <row r="4" spans="1:53" ht="15" customHeight="1" x14ac:dyDescent="0.25">
      <c r="A4" s="1" t="s">
        <v>80</v>
      </c>
      <c r="B4" s="1" t="s">
        <v>12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242</v>
      </c>
      <c r="AF4" s="1">
        <v>7</v>
      </c>
      <c r="AG4" s="1">
        <v>246</v>
      </c>
      <c r="AH4" s="1">
        <v>5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9">
        <f>SUM(C4,E4,G4,I4,K4,M4,O4,Q4,S4,U4,W4,Y4,AA4,AC4,AE4,AG4,AI4,AK4,AM4,AO4,AQ4,AS4,AU4,AW4)/COUNTIF(C4:AX4,"&gt;50")</f>
        <v>244</v>
      </c>
      <c r="AZ4" s="4">
        <f>SUM(LARGE((C4,E4,G4,I4,K4,M4,O4,Q4,S4,U4,W4,Y4,AA4,AC4,AE4,AG4,AI4,AK4,AM4,AO4,AQ4,AS4,AU4,AW4),{1,2,3,4,5,6,7,8,9,10,11,12,13,14,15,16}))</f>
        <v>488</v>
      </c>
      <c r="BA4" s="6">
        <f t="shared" ref="BA4" si="0">SUM(D4,F4,H4,J4,L4,N4,P4,R4,T4,V4,X4,Z4,AB4,AD4,AF4,AH4,AJ4,AL4,AN4,AP4,AR4,AT4,AV4,AX4)</f>
        <v>12</v>
      </c>
    </row>
    <row r="5" spans="1:53" ht="15" customHeight="1" x14ac:dyDescent="0.25">
      <c r="A5" s="1" t="s">
        <v>19</v>
      </c>
      <c r="B5" s="1" t="s">
        <v>12</v>
      </c>
      <c r="C5" s="1">
        <v>246</v>
      </c>
      <c r="D5" s="1">
        <v>8</v>
      </c>
      <c r="E5" s="1">
        <v>241</v>
      </c>
      <c r="F5" s="1">
        <v>5</v>
      </c>
      <c r="G5" s="1">
        <v>247</v>
      </c>
      <c r="H5" s="1">
        <v>7</v>
      </c>
      <c r="I5" s="1">
        <v>246</v>
      </c>
      <c r="J5" s="1">
        <v>5</v>
      </c>
      <c r="K5" s="1">
        <v>244</v>
      </c>
      <c r="L5" s="1">
        <v>5</v>
      </c>
      <c r="M5" s="1">
        <v>241</v>
      </c>
      <c r="N5" s="1">
        <v>3</v>
      </c>
      <c r="O5" s="1">
        <v>242</v>
      </c>
      <c r="P5" s="1">
        <v>3</v>
      </c>
      <c r="Q5" s="1">
        <v>244</v>
      </c>
      <c r="R5" s="1">
        <v>7</v>
      </c>
      <c r="S5" s="1">
        <v>244</v>
      </c>
      <c r="T5" s="1">
        <v>5</v>
      </c>
      <c r="U5" s="1">
        <v>249</v>
      </c>
      <c r="V5" s="1">
        <v>9</v>
      </c>
      <c r="W5" s="1">
        <v>240</v>
      </c>
      <c r="X5" s="1">
        <v>4</v>
      </c>
      <c r="Y5" s="1">
        <v>241</v>
      </c>
      <c r="Z5" s="1">
        <v>3</v>
      </c>
      <c r="AA5" s="1">
        <v>241</v>
      </c>
      <c r="AB5" s="1">
        <v>2</v>
      </c>
      <c r="AC5" s="1">
        <v>243</v>
      </c>
      <c r="AD5" s="1">
        <v>4</v>
      </c>
      <c r="AE5" s="1">
        <v>241</v>
      </c>
      <c r="AF5" s="1">
        <v>6</v>
      </c>
      <c r="AG5" s="1">
        <v>245</v>
      </c>
      <c r="AH5" s="1">
        <v>8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9">
        <f>SUM(C5,E5,G5,I5,K5,M5,O5,Q5,S5,U5,W5,Y5,AA5,AC5,AE5,AG5,AI5,AK5,AM5,AO5,AQ5,AS5,AU5,AW5)/COUNTIF(C5:AX5,"&gt;50")</f>
        <v>243.4375</v>
      </c>
      <c r="AZ5" s="4">
        <f>SUM(LARGE((C5,E5,G5,I5,K5,M5,O5,Q5,S5,U5,W5,Y5,AA5,AC5,AE5,AG5,AI5,AK5,AM5,AO5,AQ5,AS5,AU5,AW5),{1,2,3,4,5,6,7,8,9,10,11,12,13,14,15,16}))</f>
        <v>3895</v>
      </c>
      <c r="BA5" s="7" t="s">
        <v>15</v>
      </c>
    </row>
    <row r="6" spans="1:53" ht="15" customHeight="1" x14ac:dyDescent="0.25">
      <c r="A6" s="1" t="s">
        <v>7</v>
      </c>
      <c r="B6" s="1" t="s">
        <v>12</v>
      </c>
      <c r="C6" s="1">
        <v>244</v>
      </c>
      <c r="D6" s="1">
        <v>3</v>
      </c>
      <c r="E6" s="1">
        <v>242</v>
      </c>
      <c r="F6" s="1">
        <v>3</v>
      </c>
      <c r="G6" s="1">
        <v>234</v>
      </c>
      <c r="H6" s="1">
        <v>2</v>
      </c>
      <c r="I6" s="1">
        <v>238</v>
      </c>
      <c r="J6" s="1">
        <v>2</v>
      </c>
      <c r="K6" s="1">
        <v>247</v>
      </c>
      <c r="L6" s="1">
        <v>5</v>
      </c>
      <c r="M6" s="1">
        <v>242</v>
      </c>
      <c r="N6" s="1">
        <v>6</v>
      </c>
      <c r="O6" s="1">
        <v>241</v>
      </c>
      <c r="P6" s="1">
        <v>3</v>
      </c>
      <c r="Q6" s="1">
        <v>242</v>
      </c>
      <c r="R6" s="1">
        <v>3</v>
      </c>
      <c r="S6" s="1">
        <v>244</v>
      </c>
      <c r="T6" s="1">
        <v>2</v>
      </c>
      <c r="U6" s="1">
        <v>246</v>
      </c>
      <c r="V6" s="1">
        <v>2</v>
      </c>
      <c r="W6" s="1">
        <v>241</v>
      </c>
      <c r="X6" s="1">
        <v>3</v>
      </c>
      <c r="Y6" s="1">
        <v>189</v>
      </c>
      <c r="Z6" s="1">
        <v>4</v>
      </c>
      <c r="AA6" s="1">
        <v>233</v>
      </c>
      <c r="AB6" s="1">
        <v>0</v>
      </c>
      <c r="AC6" s="1">
        <v>241</v>
      </c>
      <c r="AD6" s="1">
        <v>4</v>
      </c>
      <c r="AE6" s="1">
        <v>240</v>
      </c>
      <c r="AF6" s="1">
        <v>5</v>
      </c>
      <c r="AG6" s="1">
        <v>236</v>
      </c>
      <c r="AH6" s="1">
        <v>1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9">
        <f t="shared" ref="AY6:AY40" si="1">SUM(C6,E6,G6,I6,K6,M6,O6,Q6,S6,U6,W6,Y6,AA6,AC6,AE6,AG6,AI6,AK6,AM6,AO6,AQ6,AS6,AU6,AW6)/COUNTIF(C6:AX6,"&gt;50")</f>
        <v>237.5</v>
      </c>
      <c r="AZ6" s="4">
        <f>SUM(LARGE((C6,E6,G6,I6,K6,M6,O6,Q6,S6,U6,W6,Y6,AA6,AC6,AE6,AG6,AI6,AK6,AM6,AO6,AQ6,AS6,AU6,AW6),{1,2,3,4,5,6,7,8,9,10,11,12,13,14,15,16}))</f>
        <v>3800</v>
      </c>
      <c r="BA6" s="6">
        <f t="shared" ref="BA6:BA10" si="2">SUM(D6,F6,H6,J6,L6,N6,P6,R6,T6,V6,X6,Z6,AB6,AD6,AF6,AH6,AJ6,AL6,AN6,AP6,AR6,AT6,AV6,AX6)</f>
        <v>48</v>
      </c>
    </row>
    <row r="7" spans="1:53" ht="15" customHeight="1" x14ac:dyDescent="0.25">
      <c r="A7" s="1" t="s">
        <v>30</v>
      </c>
      <c r="B7" s="1" t="s">
        <v>12</v>
      </c>
      <c r="C7" s="1">
        <v>241</v>
      </c>
      <c r="D7" s="1">
        <v>4</v>
      </c>
      <c r="E7" s="1">
        <v>240</v>
      </c>
      <c r="F7" s="1">
        <v>4</v>
      </c>
      <c r="G7" s="1">
        <v>235</v>
      </c>
      <c r="H7" s="1">
        <v>3</v>
      </c>
      <c r="I7" s="1">
        <v>238</v>
      </c>
      <c r="J7" s="1">
        <v>2</v>
      </c>
      <c r="K7" s="1">
        <v>241</v>
      </c>
      <c r="L7" s="1">
        <v>5</v>
      </c>
      <c r="M7" s="1">
        <v>243</v>
      </c>
      <c r="N7" s="1">
        <v>3</v>
      </c>
      <c r="O7" s="1">
        <v>228</v>
      </c>
      <c r="P7" s="1">
        <v>3</v>
      </c>
      <c r="Q7" s="1">
        <v>231</v>
      </c>
      <c r="R7" s="1">
        <v>4</v>
      </c>
      <c r="S7" s="1">
        <v>0</v>
      </c>
      <c r="T7" s="1">
        <v>0</v>
      </c>
      <c r="U7" s="1">
        <v>0</v>
      </c>
      <c r="V7" s="1">
        <v>0</v>
      </c>
      <c r="W7" s="1">
        <v>232</v>
      </c>
      <c r="X7" s="1">
        <v>6</v>
      </c>
      <c r="Y7" s="1">
        <v>236</v>
      </c>
      <c r="Z7" s="1">
        <v>4</v>
      </c>
      <c r="AA7" s="1">
        <v>239</v>
      </c>
      <c r="AB7" s="1">
        <v>2</v>
      </c>
      <c r="AC7" s="1">
        <v>226</v>
      </c>
      <c r="AD7" s="1">
        <v>3</v>
      </c>
      <c r="AE7" s="1">
        <v>234</v>
      </c>
      <c r="AF7" s="1">
        <v>4</v>
      </c>
      <c r="AG7" s="1">
        <v>226</v>
      </c>
      <c r="AH7" s="1">
        <v>2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9">
        <f t="shared" si="1"/>
        <v>235</v>
      </c>
      <c r="AZ7" s="4">
        <f>SUM(LARGE((C7,E7,G7,I7,K7,M7,O7,Q7,S7,U7,W7,Y7,AA7,AC7,AE7,AG7,AI7,AK7,AM7,AO7,AQ7,AS7,AU7,AW7),{1,2,3,4,5,6,7,8,9,10,11,12,13,14,15,16}))</f>
        <v>3290</v>
      </c>
      <c r="BA7" s="6">
        <f t="shared" si="2"/>
        <v>49</v>
      </c>
    </row>
    <row r="8" spans="1:53" ht="15" customHeight="1" x14ac:dyDescent="0.25">
      <c r="A8" s="1" t="s">
        <v>66</v>
      </c>
      <c r="B8" s="1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245</v>
      </c>
      <c r="P8" s="1">
        <v>10</v>
      </c>
      <c r="Q8" s="1">
        <v>242</v>
      </c>
      <c r="R8" s="1">
        <v>6</v>
      </c>
      <c r="S8" s="1">
        <v>249</v>
      </c>
      <c r="T8" s="1">
        <v>8</v>
      </c>
      <c r="U8" s="1">
        <v>245</v>
      </c>
      <c r="V8" s="1">
        <v>4</v>
      </c>
      <c r="W8" s="1">
        <v>243</v>
      </c>
      <c r="X8" s="1">
        <v>5</v>
      </c>
      <c r="Y8" s="1">
        <v>240</v>
      </c>
      <c r="Z8" s="1">
        <v>3</v>
      </c>
      <c r="AA8" s="1">
        <v>243</v>
      </c>
      <c r="AB8" s="1">
        <v>5</v>
      </c>
      <c r="AC8" s="1">
        <v>242</v>
      </c>
      <c r="AD8" s="1">
        <v>5</v>
      </c>
      <c r="AE8" s="1">
        <v>244</v>
      </c>
      <c r="AF8" s="1">
        <v>5</v>
      </c>
      <c r="AG8" s="1">
        <v>241</v>
      </c>
      <c r="AH8" s="1">
        <v>3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9">
        <f t="shared" si="1"/>
        <v>243.4</v>
      </c>
      <c r="AZ8" s="4">
        <f>SUM(LARGE((C8,E8,G8,I8,K8,M8,O8,Q8,S8,U8,W8,Y8,AA8,AC8,AE8,AG8,AI8,AK8,AM8,AO8,AQ8,AS8,AU8,AW8),{1,2,3,4,5,6,7,8,9,10,11,12,13,14,15,16}))</f>
        <v>2434</v>
      </c>
      <c r="BA8" s="6">
        <f t="shared" si="2"/>
        <v>54</v>
      </c>
    </row>
    <row r="9" spans="1:53" ht="15" customHeight="1" x14ac:dyDescent="0.25">
      <c r="A9" s="1" t="s">
        <v>82</v>
      </c>
      <c r="B9" s="1" t="s">
        <v>12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243</v>
      </c>
      <c r="AF9" s="1">
        <v>5</v>
      </c>
      <c r="AG9" s="1">
        <v>245</v>
      </c>
      <c r="AH9" s="1">
        <v>5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9">
        <f t="shared" si="1"/>
        <v>244</v>
      </c>
      <c r="AZ9" s="4">
        <f>SUM(LARGE((C9,E9,G9,I9,K9,M9,O9,Q9,S9,U9,W9,Y9,AA9,AC9,AE9,AG9,AI9,AK9,AM9,AO9,AQ9,AS9,AU9,AW9),{1,2,3,4,5,6,7,8,9,10,11,12,13,14,15,16}))</f>
        <v>488</v>
      </c>
      <c r="BA9" s="6">
        <f t="shared" si="2"/>
        <v>10</v>
      </c>
    </row>
    <row r="10" spans="1:53" ht="15" customHeight="1" x14ac:dyDescent="0.25">
      <c r="A10" s="1" t="s">
        <v>63</v>
      </c>
      <c r="B10" s="1" t="s">
        <v>12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240</v>
      </c>
      <c r="L10" s="1">
        <v>1</v>
      </c>
      <c r="M10" s="1">
        <v>233</v>
      </c>
      <c r="N10" s="1">
        <v>4</v>
      </c>
      <c r="O10" s="1">
        <v>240</v>
      </c>
      <c r="P10" s="1">
        <v>6</v>
      </c>
      <c r="Q10" s="1">
        <v>235</v>
      </c>
      <c r="R10" s="1">
        <v>3</v>
      </c>
      <c r="S10" s="1">
        <v>240</v>
      </c>
      <c r="T10" s="1">
        <v>2</v>
      </c>
      <c r="U10" s="1">
        <v>244</v>
      </c>
      <c r="V10" s="1">
        <v>7</v>
      </c>
      <c r="W10" s="1">
        <v>241</v>
      </c>
      <c r="X10" s="1">
        <v>5</v>
      </c>
      <c r="Y10" s="1">
        <v>243</v>
      </c>
      <c r="Z10" s="1">
        <v>3</v>
      </c>
      <c r="AA10" s="1">
        <v>244</v>
      </c>
      <c r="AB10" s="1">
        <v>4</v>
      </c>
      <c r="AC10" s="1">
        <v>241</v>
      </c>
      <c r="AD10" s="1">
        <v>4</v>
      </c>
      <c r="AE10" s="1">
        <v>240</v>
      </c>
      <c r="AF10" s="1">
        <v>2</v>
      </c>
      <c r="AG10" s="1">
        <v>247</v>
      </c>
      <c r="AH10" s="1">
        <v>7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9">
        <f t="shared" si="1"/>
        <v>240.66666666666666</v>
      </c>
      <c r="AZ10" s="4">
        <f>SUM(LARGE((C10,E10,G10,I10,K10,M10,O10,Q10,S10,U10,W10,Y10,AA10,AC10,AE10,AG10,AI10,AK10,AM10,AO10,AQ10,AS10,AU10,AW10),{1,2,3,4,5,6,7,8,9,10,11,12,13,14,15,16}))</f>
        <v>2888</v>
      </c>
      <c r="BA10" s="6">
        <f t="shared" si="2"/>
        <v>48</v>
      </c>
    </row>
    <row r="11" spans="1:53" ht="15" customHeight="1" x14ac:dyDescent="0.25">
      <c r="A11" s="1" t="s">
        <v>11</v>
      </c>
      <c r="B11" s="1" t="s">
        <v>12</v>
      </c>
      <c r="C11" s="1">
        <v>230</v>
      </c>
      <c r="D11" s="1">
        <v>3</v>
      </c>
      <c r="E11" s="1">
        <v>234</v>
      </c>
      <c r="F11" s="1">
        <v>1</v>
      </c>
      <c r="G11" s="1">
        <v>233</v>
      </c>
      <c r="H11" s="1">
        <v>1</v>
      </c>
      <c r="I11" s="1">
        <v>240</v>
      </c>
      <c r="J11" s="1">
        <v>5</v>
      </c>
      <c r="K11" s="1">
        <v>237</v>
      </c>
      <c r="L11" s="1">
        <v>5</v>
      </c>
      <c r="M11" s="1">
        <v>236</v>
      </c>
      <c r="N11" s="1">
        <v>4</v>
      </c>
      <c r="O11" s="1">
        <v>238</v>
      </c>
      <c r="P11" s="1">
        <v>1</v>
      </c>
      <c r="Q11" s="1">
        <v>241</v>
      </c>
      <c r="R11" s="1">
        <v>4</v>
      </c>
      <c r="S11" s="1">
        <v>234</v>
      </c>
      <c r="T11" s="1">
        <v>3</v>
      </c>
      <c r="U11" s="1">
        <v>230</v>
      </c>
      <c r="V11" s="1">
        <v>4</v>
      </c>
      <c r="W11" s="1">
        <v>240</v>
      </c>
      <c r="X11" s="1">
        <v>2</v>
      </c>
      <c r="Y11" s="1">
        <v>237</v>
      </c>
      <c r="Z11" s="1">
        <v>1</v>
      </c>
      <c r="AA11" s="1">
        <v>237</v>
      </c>
      <c r="AB11" s="1">
        <v>4</v>
      </c>
      <c r="AC11" s="1">
        <v>248</v>
      </c>
      <c r="AD11" s="1">
        <v>5</v>
      </c>
      <c r="AE11" s="1">
        <v>232</v>
      </c>
      <c r="AF11" s="1">
        <v>4</v>
      </c>
      <c r="AG11" s="1">
        <v>237</v>
      </c>
      <c r="AH11" s="1">
        <v>3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9">
        <f t="shared" ref="AY11:AY16" si="3">SUM(C11,E11,G11,I11,K11,M11,O11,Q11,S11,U11,W11,Y11,AA11,AC11,AE11,AG11,AI11,AK11,AM11,AO11,AQ11,AS11,AU11,AW11)/COUNTIF(C11:AX11,"&gt;50")</f>
        <v>236.5</v>
      </c>
      <c r="AZ11" s="4">
        <f>SUM(LARGE((C11,E11,G11,I11,K11,M11,O11,Q11,S11,U11,W11,Y11,AA11,AC11,AE11,AG11,AI11,AK11,AM11,AO11,AQ11,AS11,AU11,AW11),{1,2,3,4,5,6,7,8,9,10,11,12,13,14,15,16}))</f>
        <v>3784</v>
      </c>
      <c r="BA11" s="7" t="s">
        <v>15</v>
      </c>
    </row>
    <row r="12" spans="1:53" ht="15" customHeight="1" x14ac:dyDescent="0.25">
      <c r="A12" s="1" t="s">
        <v>70</v>
      </c>
      <c r="B12" s="1" t="s">
        <v>12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240</v>
      </c>
      <c r="P12" s="1">
        <v>2</v>
      </c>
      <c r="Q12" s="1">
        <v>241</v>
      </c>
      <c r="R12" s="1">
        <v>3</v>
      </c>
      <c r="S12" s="1">
        <v>240</v>
      </c>
      <c r="T12" s="1">
        <v>5</v>
      </c>
      <c r="U12" s="1">
        <v>239</v>
      </c>
      <c r="V12" s="1">
        <v>3</v>
      </c>
      <c r="W12" s="1">
        <v>241</v>
      </c>
      <c r="X12" s="1">
        <v>2</v>
      </c>
      <c r="Y12" s="1">
        <v>238</v>
      </c>
      <c r="Z12" s="1">
        <v>4</v>
      </c>
      <c r="AA12" s="1">
        <v>0</v>
      </c>
      <c r="AB12" s="1">
        <v>0</v>
      </c>
      <c r="AC12" s="1">
        <v>0</v>
      </c>
      <c r="AD12" s="1">
        <v>0</v>
      </c>
      <c r="AE12" s="1">
        <v>239</v>
      </c>
      <c r="AF12" s="1">
        <v>3</v>
      </c>
      <c r="AG12" s="1">
        <v>238</v>
      </c>
      <c r="AH12" s="1">
        <v>2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9">
        <f t="shared" si="3"/>
        <v>239.5</v>
      </c>
      <c r="AZ12" s="4">
        <f>SUM(LARGE((C12,E12,G12,I12,K12,M12,O12,Q12,S12,U12,W12,Y12,AA12,AC12,AE12,AG12,AI12,AK12,AM12,AO12,AQ12,AS12,AU12,AW12),{1,2,3,4,5,6,7,8,9,10,11,12,13,14,15,16}))</f>
        <v>1916</v>
      </c>
      <c r="BA12" s="6">
        <f t="shared" ref="BA12" si="4">SUM(D12,F12,H12,J12,L12,N12,P12,R12,T12,V12,X12,Z12,AB12,AD12,AF12,AH12,AJ12,AL12,AN12,AP12,AR12,AT12,AV12,AX12)</f>
        <v>24</v>
      </c>
    </row>
    <row r="13" spans="1:53" ht="15" customHeight="1" x14ac:dyDescent="0.25">
      <c r="A13" s="1" t="s">
        <v>49</v>
      </c>
      <c r="B13" s="1" t="s">
        <v>12</v>
      </c>
      <c r="C13" s="1">
        <v>0</v>
      </c>
      <c r="D13" s="1">
        <v>0</v>
      </c>
      <c r="E13" s="1">
        <v>0</v>
      </c>
      <c r="F13" s="1">
        <v>0</v>
      </c>
      <c r="G13" s="1">
        <v>239</v>
      </c>
      <c r="H13" s="1">
        <v>3</v>
      </c>
      <c r="I13" s="1">
        <v>235</v>
      </c>
      <c r="J13" s="1">
        <v>7</v>
      </c>
      <c r="K13" s="1">
        <v>240</v>
      </c>
      <c r="L13" s="1">
        <v>1</v>
      </c>
      <c r="M13" s="1">
        <v>239</v>
      </c>
      <c r="N13" s="1">
        <v>1</v>
      </c>
      <c r="O13" s="1">
        <v>242</v>
      </c>
      <c r="P13" s="1">
        <v>2</v>
      </c>
      <c r="Q13" s="1">
        <v>247</v>
      </c>
      <c r="R13" s="1">
        <v>2</v>
      </c>
      <c r="S13" s="1">
        <v>0</v>
      </c>
      <c r="T13" s="1">
        <v>0</v>
      </c>
      <c r="U13" s="1">
        <v>0</v>
      </c>
      <c r="V13" s="1">
        <v>0</v>
      </c>
      <c r="W13" s="1">
        <v>246</v>
      </c>
      <c r="X13" s="1">
        <v>3</v>
      </c>
      <c r="Y13" s="1">
        <v>240</v>
      </c>
      <c r="Z13" s="1">
        <v>4</v>
      </c>
      <c r="AA13" s="1">
        <v>246</v>
      </c>
      <c r="AB13" s="1">
        <v>3</v>
      </c>
      <c r="AC13" s="1">
        <v>243</v>
      </c>
      <c r="AD13" s="1">
        <v>5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9">
        <f t="shared" si="3"/>
        <v>241.7</v>
      </c>
      <c r="AZ13" s="4">
        <f>SUM(LARGE((C13,E13,G13,I13,K13,M13,O13,Q13,S13,U13,W13,Y13,AA13,AC13,AE13,AG13,AI13,AK13,AM13,AO13,AQ13,AS13,AU13,AW13),{1,2,3,4,5,6,7,8,9,10,11,12,13,14,15,16}))</f>
        <v>2417</v>
      </c>
      <c r="BA13" s="7" t="s">
        <v>15</v>
      </c>
    </row>
    <row r="14" spans="1:53" ht="15" customHeight="1" x14ac:dyDescent="0.25">
      <c r="A14" s="1" t="s">
        <v>29</v>
      </c>
      <c r="B14" s="1" t="s">
        <v>12</v>
      </c>
      <c r="C14" s="1">
        <v>241</v>
      </c>
      <c r="D14" s="1">
        <v>5</v>
      </c>
      <c r="E14" s="1">
        <v>240</v>
      </c>
      <c r="F14" s="1">
        <v>4</v>
      </c>
      <c r="G14" s="1">
        <v>238</v>
      </c>
      <c r="H14" s="1">
        <v>2</v>
      </c>
      <c r="I14" s="1">
        <v>231</v>
      </c>
      <c r="J14" s="1">
        <v>1</v>
      </c>
      <c r="K14" s="1">
        <v>0</v>
      </c>
      <c r="L14" s="1">
        <v>0</v>
      </c>
      <c r="M14" s="1">
        <v>0</v>
      </c>
      <c r="N14" s="1">
        <v>0</v>
      </c>
      <c r="O14" s="1">
        <v>236</v>
      </c>
      <c r="P14" s="1">
        <v>5</v>
      </c>
      <c r="Q14" s="1">
        <v>234</v>
      </c>
      <c r="R14" s="1">
        <v>4</v>
      </c>
      <c r="S14" s="1">
        <v>239</v>
      </c>
      <c r="T14" s="1">
        <v>3</v>
      </c>
      <c r="U14" s="1">
        <v>248</v>
      </c>
      <c r="V14" s="1">
        <v>7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234</v>
      </c>
      <c r="AF14" s="1">
        <v>1</v>
      </c>
      <c r="AG14" s="1">
        <v>240</v>
      </c>
      <c r="AH14" s="1">
        <v>2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9">
        <f t="shared" si="3"/>
        <v>238.1</v>
      </c>
      <c r="AZ14" s="4">
        <f>SUM(LARGE((C14,E14,G14,I14,K14,M14,O14,Q14,S14,U14,W14,Y14,AA14,AC14,AE14,AG14,AI14,AK14,AM14,AO14,AQ14,AS14,AU14,AW14),{1,2,3,4,5,6,7,8,9,10,11,12,13,14,15,16}))</f>
        <v>2381</v>
      </c>
      <c r="BA14" s="7" t="s">
        <v>15</v>
      </c>
    </row>
    <row r="15" spans="1:53" ht="15" customHeight="1" x14ac:dyDescent="0.25">
      <c r="A15" s="1" t="s">
        <v>28</v>
      </c>
      <c r="B15" s="1" t="s">
        <v>12</v>
      </c>
      <c r="C15" s="1">
        <v>246</v>
      </c>
      <c r="D15" s="1">
        <v>4</v>
      </c>
      <c r="E15" s="1">
        <v>241</v>
      </c>
      <c r="F15" s="1">
        <v>4</v>
      </c>
      <c r="G15" s="1">
        <v>241</v>
      </c>
      <c r="H15" s="1">
        <v>3</v>
      </c>
      <c r="I15" s="1">
        <v>244</v>
      </c>
      <c r="J15" s="1">
        <v>6</v>
      </c>
      <c r="K15" s="1">
        <v>241</v>
      </c>
      <c r="L15" s="1">
        <v>3</v>
      </c>
      <c r="M15" s="1">
        <v>241</v>
      </c>
      <c r="N15" s="1">
        <v>5</v>
      </c>
      <c r="O15" s="1">
        <v>238</v>
      </c>
      <c r="P15" s="1">
        <v>3</v>
      </c>
      <c r="Q15" s="1">
        <v>241</v>
      </c>
      <c r="R15" s="1">
        <v>3</v>
      </c>
      <c r="S15" s="1">
        <v>240</v>
      </c>
      <c r="T15" s="1">
        <v>3</v>
      </c>
      <c r="U15" s="1">
        <v>242</v>
      </c>
      <c r="V15" s="1">
        <v>2</v>
      </c>
      <c r="W15" s="1">
        <v>236</v>
      </c>
      <c r="X15" s="1">
        <v>0</v>
      </c>
      <c r="Y15" s="1">
        <v>240</v>
      </c>
      <c r="Z15" s="1">
        <v>5</v>
      </c>
      <c r="AA15" s="1">
        <v>242</v>
      </c>
      <c r="AB15" s="1">
        <v>3</v>
      </c>
      <c r="AC15" s="1">
        <v>241</v>
      </c>
      <c r="AD15" s="1">
        <v>3</v>
      </c>
      <c r="AE15" s="1">
        <v>232</v>
      </c>
      <c r="AF15" s="1">
        <v>4</v>
      </c>
      <c r="AG15" s="1">
        <v>242</v>
      </c>
      <c r="AH15" s="1">
        <v>4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9">
        <f t="shared" si="3"/>
        <v>240.5</v>
      </c>
      <c r="AZ15" s="4">
        <f>SUM(LARGE((C15,E15,G15,I15,K15,M15,O15,Q15,S15,U15,W15,Y15,AA15,AC15,AE15,AG15,AI15,AK15,AM15,AO15,AQ15,AS15,AU15,AW15),{1,2,3,4,5,6,7,8,9,10,11,12,13,14,15,16}))</f>
        <v>3848</v>
      </c>
      <c r="BA15" s="7" t="s">
        <v>15</v>
      </c>
    </row>
    <row r="16" spans="1:53" ht="15" customHeight="1" x14ac:dyDescent="0.25">
      <c r="A16" s="1" t="s">
        <v>17</v>
      </c>
      <c r="B16" s="1" t="s">
        <v>12</v>
      </c>
      <c r="C16" s="1">
        <v>247</v>
      </c>
      <c r="D16" s="1">
        <v>8</v>
      </c>
      <c r="E16" s="1">
        <v>242</v>
      </c>
      <c r="F16" s="1">
        <v>5</v>
      </c>
      <c r="G16" s="1">
        <v>239</v>
      </c>
      <c r="H16" s="1">
        <v>4</v>
      </c>
      <c r="I16" s="1">
        <v>242</v>
      </c>
      <c r="J16" s="1">
        <v>6</v>
      </c>
      <c r="K16" s="1">
        <v>235</v>
      </c>
      <c r="L16" s="1">
        <v>7</v>
      </c>
      <c r="M16" s="1">
        <v>241</v>
      </c>
      <c r="N16" s="1">
        <v>3</v>
      </c>
      <c r="O16" s="1">
        <v>244</v>
      </c>
      <c r="P16" s="1">
        <v>3</v>
      </c>
      <c r="Q16" s="1">
        <v>240</v>
      </c>
      <c r="R16" s="1">
        <v>6</v>
      </c>
      <c r="S16" s="1">
        <v>230</v>
      </c>
      <c r="T16" s="1">
        <v>1</v>
      </c>
      <c r="U16" s="1">
        <v>237</v>
      </c>
      <c r="V16" s="1">
        <v>5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232</v>
      </c>
      <c r="AF16" s="1">
        <v>1</v>
      </c>
      <c r="AG16" s="1">
        <v>232</v>
      </c>
      <c r="AH16" s="1">
        <v>1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9">
        <f t="shared" si="3"/>
        <v>238.41666666666666</v>
      </c>
      <c r="AZ16" s="4">
        <f>SUM(LARGE((C16,E16,G16,I16,K16,M16,O16,Q16,S16,U16,W16,Y16,AA16,AC16,AE16,AG16,AI16,AK16,AM16,AO16,AQ16,AS16,AU16,AW16),{1,2,3,4,5,6,7,8,9,10,11,12,13,14,15,16}))</f>
        <v>2861</v>
      </c>
      <c r="BA16" s="7" t="s">
        <v>15</v>
      </c>
    </row>
    <row r="17" spans="1:53" ht="15" customHeight="1" x14ac:dyDescent="0.25">
      <c r="A17" s="1" t="s">
        <v>18</v>
      </c>
      <c r="B17" s="1" t="s">
        <v>12</v>
      </c>
      <c r="C17" s="1">
        <v>237</v>
      </c>
      <c r="D17" s="1">
        <v>2</v>
      </c>
      <c r="E17" s="1">
        <v>243</v>
      </c>
      <c r="F17" s="1">
        <v>2</v>
      </c>
      <c r="G17" s="1">
        <v>230</v>
      </c>
      <c r="H17" s="1">
        <v>3</v>
      </c>
      <c r="I17" s="1">
        <v>225</v>
      </c>
      <c r="J17" s="1">
        <v>2</v>
      </c>
      <c r="K17" s="1">
        <v>243</v>
      </c>
      <c r="L17" s="1">
        <v>5</v>
      </c>
      <c r="M17" s="1">
        <v>247</v>
      </c>
      <c r="N17" s="1">
        <v>2</v>
      </c>
      <c r="O17" s="1">
        <v>235</v>
      </c>
      <c r="P17" s="1">
        <v>3</v>
      </c>
      <c r="Q17" s="1">
        <v>244</v>
      </c>
      <c r="R17" s="1">
        <v>5</v>
      </c>
      <c r="S17" s="1">
        <v>242</v>
      </c>
      <c r="T17" s="1">
        <v>3</v>
      </c>
      <c r="U17" s="1">
        <v>247</v>
      </c>
      <c r="V17" s="1">
        <v>4</v>
      </c>
      <c r="W17" s="1">
        <v>229</v>
      </c>
      <c r="X17" s="1">
        <v>2</v>
      </c>
      <c r="Y17" s="1">
        <v>239</v>
      </c>
      <c r="Z17" s="1">
        <v>4</v>
      </c>
      <c r="AA17" s="1">
        <v>234</v>
      </c>
      <c r="AB17" s="1">
        <v>3</v>
      </c>
      <c r="AC17" s="1">
        <v>237</v>
      </c>
      <c r="AD17" s="1">
        <v>3</v>
      </c>
      <c r="AE17" s="1">
        <v>237</v>
      </c>
      <c r="AF17" s="1">
        <v>0</v>
      </c>
      <c r="AG17" s="1">
        <v>237</v>
      </c>
      <c r="AH17" s="1">
        <v>4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9">
        <f t="shared" si="1"/>
        <v>237.875</v>
      </c>
      <c r="AZ17" s="4">
        <f>SUM(LARGE((C17,E17,G17,I17,K17,M17,O17,Q17,S17,U17,W17,Y17,AA17,AC17,AE17,AG17,AI17,AK17,AM17,AO17,AQ17,AS17,AU17,AW17),{1,2,3,4,5,6,7,8,9,10,11,12,13,14,15,16}))</f>
        <v>3806</v>
      </c>
      <c r="BA17" s="6">
        <f t="shared" ref="BA17:BA18" si="5">SUM(D17,F17,H17,J17,L17,N17,P17,R17,T17,V17,X17,Z17,AB17,AD17,AF17,AH17,AJ17,AL17,AN17,AP17,AR17,AT17,AV17,AX17)</f>
        <v>47</v>
      </c>
    </row>
    <row r="18" spans="1:53" ht="15" customHeight="1" x14ac:dyDescent="0.25">
      <c r="A18" s="1" t="s">
        <v>71</v>
      </c>
      <c r="B18" s="1" t="s">
        <v>12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243</v>
      </c>
      <c r="T18" s="1">
        <v>3</v>
      </c>
      <c r="U18" s="1">
        <v>242</v>
      </c>
      <c r="V18" s="1">
        <v>4</v>
      </c>
      <c r="W18" s="1">
        <v>0</v>
      </c>
      <c r="X18" s="1">
        <v>0</v>
      </c>
      <c r="Y18" s="1">
        <v>0</v>
      </c>
      <c r="Z18" s="1">
        <v>0</v>
      </c>
      <c r="AA18" s="1">
        <v>239</v>
      </c>
      <c r="AB18" s="1">
        <v>2</v>
      </c>
      <c r="AC18" s="1">
        <v>236</v>
      </c>
      <c r="AD18" s="1">
        <v>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9">
        <f t="shared" si="1"/>
        <v>240</v>
      </c>
      <c r="AZ18" s="4">
        <f>SUM(LARGE((C18,E18,G18,I18,K18,M18,O18,Q18,S18,U18,W18,Y18,AA18,AC18,AE18,AG18,AI18,AK18,AM18,AO18,AQ18,AS18,AU18,AW18),{1,2,3,4,5,6,7,8,9,10,11,12,13,14,15,16}))</f>
        <v>960</v>
      </c>
      <c r="BA18" s="6">
        <f t="shared" si="5"/>
        <v>14</v>
      </c>
    </row>
    <row r="19" spans="1:53" ht="15" customHeight="1" x14ac:dyDescent="0.25">
      <c r="A19" s="1" t="s">
        <v>5</v>
      </c>
      <c r="B19" s="1" t="s">
        <v>12</v>
      </c>
      <c r="C19" s="1">
        <v>247</v>
      </c>
      <c r="D19" s="1">
        <v>5</v>
      </c>
      <c r="E19" s="1">
        <v>242</v>
      </c>
      <c r="F19" s="1">
        <v>5</v>
      </c>
      <c r="G19" s="1">
        <v>0</v>
      </c>
      <c r="H19" s="1">
        <v>0</v>
      </c>
      <c r="I19" s="1">
        <v>0</v>
      </c>
      <c r="J19" s="1">
        <v>0</v>
      </c>
      <c r="K19" s="1">
        <v>245</v>
      </c>
      <c r="L19" s="1">
        <v>1</v>
      </c>
      <c r="M19" s="1">
        <v>247</v>
      </c>
      <c r="N19" s="1">
        <v>8</v>
      </c>
      <c r="O19" s="1">
        <v>243</v>
      </c>
      <c r="P19" s="1">
        <v>3</v>
      </c>
      <c r="Q19" s="1">
        <v>247</v>
      </c>
      <c r="R19" s="1">
        <v>6</v>
      </c>
      <c r="S19" s="1">
        <v>247</v>
      </c>
      <c r="T19" s="1">
        <v>5</v>
      </c>
      <c r="U19" s="1">
        <v>246</v>
      </c>
      <c r="V19" s="1">
        <v>6</v>
      </c>
      <c r="W19" s="1">
        <v>245</v>
      </c>
      <c r="X19" s="1">
        <v>6</v>
      </c>
      <c r="Y19" s="1">
        <v>244</v>
      </c>
      <c r="Z19" s="1">
        <v>9</v>
      </c>
      <c r="AA19" s="1">
        <v>244</v>
      </c>
      <c r="AB19" s="1">
        <v>3</v>
      </c>
      <c r="AC19" s="1">
        <v>245</v>
      </c>
      <c r="AD19" s="1">
        <v>6</v>
      </c>
      <c r="AE19" s="1">
        <v>240</v>
      </c>
      <c r="AF19" s="1">
        <v>2</v>
      </c>
      <c r="AG19" s="1">
        <v>246</v>
      </c>
      <c r="AH19" s="1">
        <v>4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9">
        <f t="shared" si="1"/>
        <v>244.85714285714286</v>
      </c>
      <c r="AZ19" s="4">
        <f>SUM(LARGE((C19,E19,G19,I19,K19,M19,O19,Q19,S19,U19,W19,Y19,AA19,AC19,AE19,AG19,AI19,AK19,AM19,AO19,AQ19,AS19,AU19,AW19),{1,2,3,4,5,6,7,8,9,10,11,12,13,14,15,16}))</f>
        <v>3428</v>
      </c>
      <c r="BA19" s="6" t="e">
        <f>SUM(D19,F19,H19,L19,N19,#REF!,P19,R19,T19,V19,X19,Z19,AB19,AD19,AF19,AH19,AJ19,AL19,AN19,AP19,AR19,AT19,AV19,AX19)</f>
        <v>#REF!</v>
      </c>
    </row>
    <row r="20" spans="1:53" ht="15" customHeight="1" x14ac:dyDescent="0.25">
      <c r="A20" s="1" t="s">
        <v>67</v>
      </c>
      <c r="B20" s="1" t="s">
        <v>12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242</v>
      </c>
      <c r="P20" s="1">
        <v>5</v>
      </c>
      <c r="Q20" s="1">
        <v>241</v>
      </c>
      <c r="R20" s="1">
        <v>4</v>
      </c>
      <c r="S20" s="1">
        <v>0</v>
      </c>
      <c r="T20" s="1">
        <v>0</v>
      </c>
      <c r="U20" s="1">
        <v>0</v>
      </c>
      <c r="V20" s="1">
        <v>0</v>
      </c>
      <c r="W20" s="1">
        <v>243</v>
      </c>
      <c r="X20" s="1">
        <v>2</v>
      </c>
      <c r="Y20" s="1">
        <v>232</v>
      </c>
      <c r="Z20" s="1">
        <v>2</v>
      </c>
      <c r="AA20" s="1">
        <v>240</v>
      </c>
      <c r="AB20" s="1">
        <v>3</v>
      </c>
      <c r="AC20" s="1">
        <v>238</v>
      </c>
      <c r="AD20" s="1">
        <v>1</v>
      </c>
      <c r="AE20" s="1">
        <v>242</v>
      </c>
      <c r="AF20" s="1">
        <v>3</v>
      </c>
      <c r="AG20" s="1">
        <v>237</v>
      </c>
      <c r="AH20" s="1">
        <v>4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9">
        <f t="shared" si="1"/>
        <v>239.375</v>
      </c>
      <c r="AZ20" s="4">
        <f>SUM(LARGE((C20,E20,G20,I20,K20,M20,O20,Q20,S20,U20,W20,Y20,AA20,AC20,AE20,AG20,AI20,AK20,AM20,AO20,AQ20,AS20,AU20,AW20),{1,2,3,4,5,6,7,8,9,10,11,12,13,14,15,16}))</f>
        <v>1915</v>
      </c>
      <c r="BA20" s="6">
        <f t="shared" ref="BA20:BA23" si="6">SUM(D20,F20,H20,J20,L20,N20,P20,R20,T20,V20,X20,Z20,AB20,AD20,AF20,AH20,AJ20,AL20,AN20,AP20,AR20,AT20,AV20,AX20)</f>
        <v>24</v>
      </c>
    </row>
    <row r="21" spans="1:53" ht="15" customHeight="1" x14ac:dyDescent="0.25">
      <c r="A21" s="1"/>
      <c r="B21" s="1" t="s">
        <v>12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9"/>
      <c r="AZ21" s="4"/>
      <c r="BA21" s="6">
        <f t="shared" si="6"/>
        <v>0</v>
      </c>
    </row>
    <row r="22" spans="1:53" ht="15" customHeight="1" x14ac:dyDescent="0.25">
      <c r="A22" s="1"/>
      <c r="B22" s="1" t="s">
        <v>12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9"/>
      <c r="AZ22" s="4"/>
      <c r="BA22" s="6">
        <f t="shared" si="6"/>
        <v>0</v>
      </c>
    </row>
    <row r="23" spans="1:53" ht="15" customHeight="1" x14ac:dyDescent="0.25">
      <c r="A23" s="1"/>
      <c r="B23" s="1" t="s">
        <v>12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9"/>
      <c r="AZ23" s="4"/>
      <c r="BA23" s="6">
        <f t="shared" si="6"/>
        <v>0</v>
      </c>
    </row>
    <row r="24" spans="1:53" ht="15" customHeight="1" x14ac:dyDescent="0.25">
      <c r="AW24" s="1"/>
      <c r="AX24" s="1"/>
      <c r="AY24" s="9"/>
    </row>
    <row r="25" spans="1:53" ht="15" customHeight="1" x14ac:dyDescent="0.25">
      <c r="A25" s="1" t="s">
        <v>39</v>
      </c>
      <c r="B25" s="1" t="s">
        <v>14</v>
      </c>
      <c r="C25" s="1">
        <v>243</v>
      </c>
      <c r="D25" s="1">
        <v>2</v>
      </c>
      <c r="E25" s="1">
        <v>240</v>
      </c>
      <c r="F25" s="1">
        <v>1</v>
      </c>
      <c r="G25" s="1">
        <v>236</v>
      </c>
      <c r="H25" s="1">
        <v>2</v>
      </c>
      <c r="I25" s="1">
        <v>232</v>
      </c>
      <c r="J25" s="1">
        <v>4</v>
      </c>
      <c r="K25" s="1">
        <v>237</v>
      </c>
      <c r="L25" s="1">
        <v>9</v>
      </c>
      <c r="M25" s="1">
        <v>239</v>
      </c>
      <c r="N25" s="1">
        <v>5</v>
      </c>
      <c r="O25" s="1">
        <v>240</v>
      </c>
      <c r="P25" s="1">
        <v>3</v>
      </c>
      <c r="Q25" s="1">
        <v>234</v>
      </c>
      <c r="R25" s="1">
        <v>3</v>
      </c>
      <c r="S25" s="1">
        <v>234</v>
      </c>
      <c r="T25" s="1">
        <v>1</v>
      </c>
      <c r="U25" s="1">
        <v>231</v>
      </c>
      <c r="V25" s="1">
        <v>2</v>
      </c>
      <c r="W25" s="1">
        <v>236</v>
      </c>
      <c r="X25" s="1">
        <v>1</v>
      </c>
      <c r="Y25" s="1">
        <v>246</v>
      </c>
      <c r="Z25" s="1">
        <v>4</v>
      </c>
      <c r="AA25" s="1">
        <v>243</v>
      </c>
      <c r="AB25" s="1">
        <v>7</v>
      </c>
      <c r="AC25" s="1">
        <v>230</v>
      </c>
      <c r="AD25" s="1">
        <v>5</v>
      </c>
      <c r="AE25" s="1">
        <v>233</v>
      </c>
      <c r="AF25" s="1">
        <v>3</v>
      </c>
      <c r="AG25" s="1">
        <v>229</v>
      </c>
      <c r="AH25" s="1">
        <v>1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9">
        <f>SUM(C25,E25,G25,I25,K25,M25,O25,Q25,S25,U25,W25,Y25,AA25,AC25,AE25,AG25,AI25,AK25,AM25,AO25,AQ25,AS25,AU25,AW25)/COUNTIF(C25:AX25,"&gt;50")</f>
        <v>236.4375</v>
      </c>
      <c r="AZ25" s="4" t="s">
        <v>15</v>
      </c>
      <c r="BA25" s="7" t="s">
        <v>15</v>
      </c>
    </row>
    <row r="26" spans="1:53" ht="15" customHeight="1" x14ac:dyDescent="0.25">
      <c r="A26" s="1" t="s">
        <v>31</v>
      </c>
      <c r="B26" s="1" t="s">
        <v>14</v>
      </c>
      <c r="C26" s="1">
        <v>232</v>
      </c>
      <c r="D26" s="1">
        <v>2</v>
      </c>
      <c r="E26" s="1">
        <v>223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240</v>
      </c>
      <c r="X26" s="1">
        <v>4</v>
      </c>
      <c r="Y26" s="1">
        <v>236</v>
      </c>
      <c r="Z26" s="1">
        <v>2</v>
      </c>
      <c r="AA26" s="1">
        <v>235</v>
      </c>
      <c r="AB26" s="1">
        <v>6</v>
      </c>
      <c r="AC26" s="1">
        <v>233</v>
      </c>
      <c r="AD26" s="1">
        <v>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9">
        <f>SUM(C26,E26,G26,I26,K26,M26,O26,Q26,S26,U26,W26,Y26,AA26,AC26,AE26,AG26,AI26,AK26,AM26,AO26,AQ26,AS26,AU26,AW26)/COUNTIF(C26:AX26,"&gt;50")</f>
        <v>233.16666666666666</v>
      </c>
      <c r="AZ26" s="4" t="s">
        <v>15</v>
      </c>
      <c r="BA26" s="7" t="s">
        <v>15</v>
      </c>
    </row>
    <row r="27" spans="1:53" ht="15" customHeight="1" x14ac:dyDescent="0.25">
      <c r="A27" s="1" t="s">
        <v>21</v>
      </c>
      <c r="B27" s="1" t="s">
        <v>14</v>
      </c>
      <c r="C27" s="1">
        <v>190</v>
      </c>
      <c r="D27" s="1">
        <v>0</v>
      </c>
      <c r="E27" s="1">
        <v>216</v>
      </c>
      <c r="F27" s="1">
        <v>1</v>
      </c>
      <c r="G27" s="1">
        <v>210</v>
      </c>
      <c r="H27" s="1">
        <v>0</v>
      </c>
      <c r="I27" s="1">
        <v>202</v>
      </c>
      <c r="J27" s="1">
        <v>0</v>
      </c>
      <c r="K27" s="1">
        <v>224</v>
      </c>
      <c r="L27" s="1">
        <v>2</v>
      </c>
      <c r="M27" s="1">
        <v>223</v>
      </c>
      <c r="N27" s="1">
        <v>3</v>
      </c>
      <c r="O27" s="1">
        <v>233</v>
      </c>
      <c r="P27" s="1">
        <v>2</v>
      </c>
      <c r="Q27" s="1">
        <v>225</v>
      </c>
      <c r="R27" s="1">
        <v>0</v>
      </c>
      <c r="S27" s="1">
        <v>215</v>
      </c>
      <c r="T27" s="1">
        <v>1</v>
      </c>
      <c r="U27" s="1">
        <v>232</v>
      </c>
      <c r="V27" s="1">
        <v>1</v>
      </c>
      <c r="W27" s="1">
        <v>217</v>
      </c>
      <c r="X27" s="1">
        <v>1</v>
      </c>
      <c r="Y27" s="1">
        <v>221</v>
      </c>
      <c r="Z27" s="1">
        <v>0</v>
      </c>
      <c r="AA27" s="1">
        <v>221</v>
      </c>
      <c r="AB27" s="1">
        <v>0</v>
      </c>
      <c r="AC27" s="1">
        <v>224</v>
      </c>
      <c r="AD27" s="1">
        <v>2</v>
      </c>
      <c r="AE27" s="1">
        <v>234</v>
      </c>
      <c r="AF27" s="1">
        <v>5</v>
      </c>
      <c r="AG27" s="1">
        <v>232</v>
      </c>
      <c r="AH27" s="1">
        <v>2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9">
        <f t="shared" si="1"/>
        <v>219.9375</v>
      </c>
      <c r="AZ27" s="4" t="s">
        <v>15</v>
      </c>
      <c r="BA27" s="7" t="s">
        <v>15</v>
      </c>
    </row>
    <row r="28" spans="1:53" ht="15" customHeight="1" x14ac:dyDescent="0.25">
      <c r="A28" s="1" t="s">
        <v>38</v>
      </c>
      <c r="B28" s="1" t="s">
        <v>14</v>
      </c>
      <c r="C28" s="1">
        <v>233</v>
      </c>
      <c r="D28" s="1">
        <v>3</v>
      </c>
      <c r="E28" s="1">
        <v>222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228</v>
      </c>
      <c r="L28" s="1">
        <v>1</v>
      </c>
      <c r="M28" s="1">
        <v>226</v>
      </c>
      <c r="N28" s="1">
        <v>1</v>
      </c>
      <c r="O28" s="1">
        <v>231</v>
      </c>
      <c r="P28" s="1">
        <v>2</v>
      </c>
      <c r="Q28" s="1">
        <v>220</v>
      </c>
      <c r="R28" s="1">
        <v>2</v>
      </c>
      <c r="S28" s="1">
        <v>0</v>
      </c>
      <c r="T28" s="1">
        <v>0</v>
      </c>
      <c r="U28" s="1">
        <v>0</v>
      </c>
      <c r="V28" s="1">
        <v>0</v>
      </c>
      <c r="W28" s="1">
        <v>238</v>
      </c>
      <c r="X28" s="1">
        <v>6</v>
      </c>
      <c r="Y28" s="1">
        <v>239</v>
      </c>
      <c r="Z28" s="1">
        <v>1</v>
      </c>
      <c r="AA28" s="1">
        <v>236</v>
      </c>
      <c r="AB28" s="1">
        <v>6</v>
      </c>
      <c r="AC28" s="1">
        <v>244</v>
      </c>
      <c r="AD28" s="1">
        <v>4</v>
      </c>
      <c r="AE28" s="1">
        <v>241</v>
      </c>
      <c r="AF28" s="1">
        <v>2</v>
      </c>
      <c r="AG28" s="1">
        <v>235</v>
      </c>
      <c r="AH28" s="1">
        <v>1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9">
        <f>SUM(C28,E28,G28,I28,K28,M28,O28,Q28,S28,U28,W28,Y28,AA28,AC28,AE28,AG28,AI28,AK28,AM28,AO28,AQ28,AS28,AU28,AW28)/COUNTIF(C28:AX28,"&gt;50")</f>
        <v>232.75</v>
      </c>
      <c r="AZ28" s="4" t="s">
        <v>15</v>
      </c>
      <c r="BA28" s="7" t="s">
        <v>15</v>
      </c>
    </row>
    <row r="29" spans="1:53" ht="15" customHeight="1" x14ac:dyDescent="0.25">
      <c r="A29" s="1" t="s">
        <v>33</v>
      </c>
      <c r="B29" s="1" t="s">
        <v>14</v>
      </c>
      <c r="C29" s="1">
        <v>215</v>
      </c>
      <c r="D29" s="1">
        <v>2</v>
      </c>
      <c r="E29" s="1">
        <v>235</v>
      </c>
      <c r="F29" s="1">
        <v>3</v>
      </c>
      <c r="G29" s="1">
        <v>0</v>
      </c>
      <c r="H29" s="1">
        <v>0</v>
      </c>
      <c r="I29" s="1">
        <v>0</v>
      </c>
      <c r="J29" s="1">
        <v>0</v>
      </c>
      <c r="K29" s="1">
        <v>236</v>
      </c>
      <c r="L29" s="1">
        <v>4</v>
      </c>
      <c r="M29" s="1">
        <v>229</v>
      </c>
      <c r="N29" s="1">
        <v>3</v>
      </c>
      <c r="O29" s="1">
        <v>213</v>
      </c>
      <c r="P29" s="1">
        <v>0</v>
      </c>
      <c r="Q29" s="1">
        <v>233</v>
      </c>
      <c r="R29" s="1">
        <v>1</v>
      </c>
      <c r="S29" s="1">
        <v>222</v>
      </c>
      <c r="T29" s="1">
        <v>2</v>
      </c>
      <c r="U29" s="1">
        <v>222</v>
      </c>
      <c r="V29" s="1">
        <v>0</v>
      </c>
      <c r="W29" s="1">
        <v>232</v>
      </c>
      <c r="X29" s="1">
        <v>3</v>
      </c>
      <c r="Y29" s="1">
        <v>230</v>
      </c>
      <c r="Z29" s="1">
        <v>1</v>
      </c>
      <c r="AA29" s="1">
        <v>227</v>
      </c>
      <c r="AB29" s="1">
        <v>2</v>
      </c>
      <c r="AC29" s="1">
        <v>232</v>
      </c>
      <c r="AD29" s="1">
        <v>2</v>
      </c>
      <c r="AE29" s="1">
        <v>237</v>
      </c>
      <c r="AF29" s="1">
        <v>1</v>
      </c>
      <c r="AG29" s="1">
        <v>232</v>
      </c>
      <c r="AH29" s="1">
        <v>1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9">
        <f>SUM(C29,E29,G29,I29,K29,M29,O29,Q29,S29,U29,W29,Y29,AA29,AC29,AE29,AG29,AI29,AK29,AM29,AO29,AQ29,AS29,AU29,AW29)/COUNTIF(C29:AX29,"&gt;50")</f>
        <v>228.21428571428572</v>
      </c>
      <c r="AZ29" s="4" t="s">
        <v>15</v>
      </c>
      <c r="BA29" s="7" t="s">
        <v>15</v>
      </c>
    </row>
    <row r="30" spans="1:53" ht="15" customHeight="1" x14ac:dyDescent="0.25">
      <c r="A30" s="1" t="s">
        <v>8</v>
      </c>
      <c r="B30" s="1" t="s">
        <v>14</v>
      </c>
      <c r="C30" s="1">
        <v>237</v>
      </c>
      <c r="D30" s="1">
        <v>5</v>
      </c>
      <c r="E30" s="1">
        <v>238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9">
        <f t="shared" si="1"/>
        <v>237.5</v>
      </c>
      <c r="AZ30" s="4" t="s">
        <v>15</v>
      </c>
      <c r="BA30" s="6">
        <f>SUM(D30,F30,H30,J30,L30,N30,P30,R30,T30,V30,X30,Z30,AB30,AD30,AF30,AH30,AJ30,AL30,AN30,AP30,AR30,AT30,AV30,AX30)</f>
        <v>5</v>
      </c>
    </row>
    <row r="31" spans="1:53" ht="15" customHeight="1" x14ac:dyDescent="0.25">
      <c r="A31" s="1" t="s">
        <v>35</v>
      </c>
      <c r="B31" s="1" t="s">
        <v>14</v>
      </c>
      <c r="C31" s="1">
        <v>214</v>
      </c>
      <c r="D31" s="1">
        <v>2</v>
      </c>
      <c r="E31" s="1">
        <v>222</v>
      </c>
      <c r="F31" s="1">
        <v>5</v>
      </c>
      <c r="G31" s="1">
        <v>221</v>
      </c>
      <c r="H31" s="1">
        <v>2</v>
      </c>
      <c r="I31" s="1">
        <v>230</v>
      </c>
      <c r="J31" s="1">
        <v>3</v>
      </c>
      <c r="K31" s="1">
        <v>229</v>
      </c>
      <c r="L31" s="1">
        <v>1</v>
      </c>
      <c r="M31" s="1">
        <v>232</v>
      </c>
      <c r="N31" s="1">
        <v>2</v>
      </c>
      <c r="O31" s="1">
        <v>0</v>
      </c>
      <c r="P31" s="1">
        <v>0</v>
      </c>
      <c r="Q31" s="1">
        <v>0</v>
      </c>
      <c r="R31" s="1">
        <v>0</v>
      </c>
      <c r="S31" s="1">
        <v>228</v>
      </c>
      <c r="T31" s="1">
        <v>2</v>
      </c>
      <c r="U31" s="1">
        <v>236</v>
      </c>
      <c r="V31" s="1">
        <v>1</v>
      </c>
      <c r="W31" s="1">
        <v>0</v>
      </c>
      <c r="X31" s="1">
        <v>0</v>
      </c>
      <c r="Y31" s="1">
        <v>0</v>
      </c>
      <c r="Z31" s="1">
        <v>0</v>
      </c>
      <c r="AA31" s="1">
        <v>236</v>
      </c>
      <c r="AB31" s="1">
        <v>3</v>
      </c>
      <c r="AC31" s="1">
        <v>238</v>
      </c>
      <c r="AD31" s="1">
        <v>4</v>
      </c>
      <c r="AE31" s="1">
        <v>236</v>
      </c>
      <c r="AF31" s="1">
        <v>2</v>
      </c>
      <c r="AG31" s="1">
        <v>243</v>
      </c>
      <c r="AH31" s="1">
        <v>4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9">
        <f>SUM(C31,E31,G31,I31,K31,M31,O31,Q31,S31,U31,W31,Y31,AA31,AC31,AE31,AG31,AI31,AK31,AM31,AO31,AQ31,AS31,AU31,AW31)/COUNTIF(C31:AX31,"&gt;50")</f>
        <v>230.41666666666666</v>
      </c>
      <c r="AZ31" s="4" t="s">
        <v>15</v>
      </c>
      <c r="BA31" s="7" t="s">
        <v>15</v>
      </c>
    </row>
    <row r="32" spans="1:53" ht="15" customHeight="1" x14ac:dyDescent="0.25">
      <c r="A32" s="1" t="s">
        <v>32</v>
      </c>
      <c r="B32" s="1" t="s">
        <v>14</v>
      </c>
      <c r="C32" s="1">
        <v>232</v>
      </c>
      <c r="D32" s="1">
        <v>2</v>
      </c>
      <c r="E32" s="1">
        <v>234</v>
      </c>
      <c r="F32" s="1">
        <v>1</v>
      </c>
      <c r="G32" s="1">
        <v>241</v>
      </c>
      <c r="H32" s="1">
        <v>2</v>
      </c>
      <c r="I32" s="1">
        <v>242</v>
      </c>
      <c r="J32" s="1">
        <v>5</v>
      </c>
      <c r="K32" s="1">
        <v>237</v>
      </c>
      <c r="L32" s="1">
        <v>2</v>
      </c>
      <c r="M32" s="1">
        <v>234</v>
      </c>
      <c r="N32" s="1">
        <v>1</v>
      </c>
      <c r="O32" s="1">
        <v>240</v>
      </c>
      <c r="P32" s="1">
        <v>5</v>
      </c>
      <c r="Q32" s="1">
        <v>237</v>
      </c>
      <c r="R32" s="1">
        <v>2</v>
      </c>
      <c r="S32" s="1">
        <v>232</v>
      </c>
      <c r="T32" s="1">
        <v>1</v>
      </c>
      <c r="U32" s="1">
        <v>233</v>
      </c>
      <c r="V32" s="1">
        <v>2</v>
      </c>
      <c r="W32" s="1">
        <v>239</v>
      </c>
      <c r="X32" s="1">
        <v>0</v>
      </c>
      <c r="Y32" s="1">
        <v>239</v>
      </c>
      <c r="Z32" s="1">
        <v>3</v>
      </c>
      <c r="AA32" s="1">
        <v>245</v>
      </c>
      <c r="AB32" s="1">
        <v>3</v>
      </c>
      <c r="AC32" s="1">
        <v>236</v>
      </c>
      <c r="AD32" s="1">
        <v>5</v>
      </c>
      <c r="AE32" s="1">
        <v>241</v>
      </c>
      <c r="AF32" s="1">
        <v>3</v>
      </c>
      <c r="AG32" s="1">
        <v>239</v>
      </c>
      <c r="AH32" s="1">
        <v>5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9">
        <f t="shared" ref="AY32:AY37" si="7">SUM(C32,E32,G32,I32,K32,M32,O32,Q32,S32,U32,W32,Y32,AA32,AC32,AE32,AG32,AI32,AK32,AM32,AO32,AQ32,AS32,AU32,AW32)/COUNTIF(C32:AX32,"&gt;50")</f>
        <v>237.5625</v>
      </c>
      <c r="AZ32" s="4" t="s">
        <v>15</v>
      </c>
      <c r="BA32" s="7" t="s">
        <v>15</v>
      </c>
    </row>
    <row r="33" spans="1:53" ht="15" customHeight="1" x14ac:dyDescent="0.25">
      <c r="A33" s="1" t="s">
        <v>20</v>
      </c>
      <c r="B33" s="1" t="s">
        <v>14</v>
      </c>
      <c r="C33" s="1">
        <v>238</v>
      </c>
      <c r="D33" s="1">
        <v>4</v>
      </c>
      <c r="E33" s="1">
        <v>227</v>
      </c>
      <c r="F33" s="1">
        <v>1</v>
      </c>
      <c r="G33" s="1">
        <v>0</v>
      </c>
      <c r="H33" s="1">
        <v>0</v>
      </c>
      <c r="I33" s="1">
        <v>0</v>
      </c>
      <c r="J33" s="1">
        <v>0</v>
      </c>
      <c r="K33" s="1">
        <v>233</v>
      </c>
      <c r="L33" s="1">
        <v>4</v>
      </c>
      <c r="M33" s="1">
        <v>222</v>
      </c>
      <c r="N33" s="1">
        <v>1</v>
      </c>
      <c r="O33" s="1">
        <v>229</v>
      </c>
      <c r="P33" s="1">
        <v>3</v>
      </c>
      <c r="Q33" s="1">
        <v>226</v>
      </c>
      <c r="R33" s="1">
        <v>1</v>
      </c>
      <c r="S33" s="1">
        <v>236</v>
      </c>
      <c r="T33" s="1">
        <v>2</v>
      </c>
      <c r="U33" s="1">
        <v>235</v>
      </c>
      <c r="V33" s="1">
        <v>4</v>
      </c>
      <c r="W33" s="1">
        <v>234</v>
      </c>
      <c r="X33" s="1">
        <v>3</v>
      </c>
      <c r="Y33" s="1">
        <v>225</v>
      </c>
      <c r="Z33" s="1">
        <v>3</v>
      </c>
      <c r="AA33" s="1">
        <v>229</v>
      </c>
      <c r="AB33" s="1">
        <v>1</v>
      </c>
      <c r="AC33" s="1">
        <v>238</v>
      </c>
      <c r="AD33" s="1">
        <v>3</v>
      </c>
      <c r="AE33" s="1">
        <v>237</v>
      </c>
      <c r="AF33" s="1">
        <v>2</v>
      </c>
      <c r="AG33" s="1">
        <v>239</v>
      </c>
      <c r="AH33" s="1">
        <v>5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9">
        <f t="shared" si="7"/>
        <v>232</v>
      </c>
      <c r="AZ33" s="4" t="s">
        <v>15</v>
      </c>
      <c r="BA33" s="7" t="s">
        <v>15</v>
      </c>
    </row>
    <row r="34" spans="1:53" ht="15" customHeight="1" x14ac:dyDescent="0.25">
      <c r="A34" s="1" t="s">
        <v>50</v>
      </c>
      <c r="B34" s="1" t="s">
        <v>14</v>
      </c>
      <c r="C34" s="1">
        <v>0</v>
      </c>
      <c r="D34" s="1">
        <v>0</v>
      </c>
      <c r="E34" s="1">
        <v>0</v>
      </c>
      <c r="F34" s="1">
        <v>0</v>
      </c>
      <c r="G34" s="1">
        <v>236</v>
      </c>
      <c r="H34" s="1">
        <v>3</v>
      </c>
      <c r="I34" s="1">
        <v>240</v>
      </c>
      <c r="J34" s="1">
        <v>3</v>
      </c>
      <c r="K34" s="1">
        <v>228</v>
      </c>
      <c r="L34" s="1">
        <v>2</v>
      </c>
      <c r="M34" s="1">
        <v>223</v>
      </c>
      <c r="N34" s="1">
        <v>1</v>
      </c>
      <c r="O34" s="1">
        <v>228</v>
      </c>
      <c r="P34" s="1">
        <v>1</v>
      </c>
      <c r="Q34" s="1">
        <v>223</v>
      </c>
      <c r="R34" s="1">
        <v>4</v>
      </c>
      <c r="S34" s="1">
        <v>235</v>
      </c>
      <c r="T34" s="1">
        <v>2</v>
      </c>
      <c r="U34" s="1">
        <v>227</v>
      </c>
      <c r="V34" s="1">
        <v>3</v>
      </c>
      <c r="W34" s="1">
        <v>230</v>
      </c>
      <c r="X34" s="1">
        <v>2</v>
      </c>
      <c r="Y34" s="1">
        <v>225</v>
      </c>
      <c r="Z34" s="1">
        <v>1</v>
      </c>
      <c r="AA34" s="1">
        <v>0</v>
      </c>
      <c r="AB34" s="1">
        <v>0</v>
      </c>
      <c r="AC34" s="1">
        <v>0</v>
      </c>
      <c r="AD34" s="1">
        <v>0</v>
      </c>
      <c r="AE34" s="1">
        <v>219</v>
      </c>
      <c r="AF34" s="1">
        <v>1</v>
      </c>
      <c r="AG34" s="1">
        <v>232</v>
      </c>
      <c r="AH34" s="1">
        <v>3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9">
        <f t="shared" si="7"/>
        <v>228.83333333333334</v>
      </c>
      <c r="AZ34" s="4" t="s">
        <v>15</v>
      </c>
      <c r="BA34" s="7" t="s">
        <v>15</v>
      </c>
    </row>
    <row r="35" spans="1:53" ht="15" customHeight="1" x14ac:dyDescent="0.25">
      <c r="A35" s="1" t="s">
        <v>65</v>
      </c>
      <c r="B35" s="1" t="s">
        <v>14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225</v>
      </c>
      <c r="L35" s="1">
        <v>2</v>
      </c>
      <c r="M35" s="1">
        <v>224</v>
      </c>
      <c r="N35" s="1">
        <v>0</v>
      </c>
      <c r="O35" s="1">
        <v>244</v>
      </c>
      <c r="P35" s="1">
        <v>7</v>
      </c>
      <c r="Q35" s="1">
        <v>234</v>
      </c>
      <c r="R35" s="1">
        <v>3</v>
      </c>
      <c r="S35" s="1">
        <v>226</v>
      </c>
      <c r="T35" s="1">
        <v>4</v>
      </c>
      <c r="U35" s="1">
        <v>226</v>
      </c>
      <c r="V35" s="1">
        <v>0</v>
      </c>
      <c r="W35" s="1">
        <v>229</v>
      </c>
      <c r="X35" s="1">
        <v>1</v>
      </c>
      <c r="Y35" s="1">
        <v>236</v>
      </c>
      <c r="Z35" s="1">
        <v>3</v>
      </c>
      <c r="AA35" s="1">
        <v>0</v>
      </c>
      <c r="AB35" s="1">
        <v>0</v>
      </c>
      <c r="AC35" s="1">
        <v>0</v>
      </c>
      <c r="AD35" s="1">
        <v>0</v>
      </c>
      <c r="AE35" s="1">
        <v>232</v>
      </c>
      <c r="AF35" s="1">
        <v>0</v>
      </c>
      <c r="AG35" s="1">
        <v>225</v>
      </c>
      <c r="AH35" s="1">
        <v>1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9">
        <f t="shared" si="7"/>
        <v>230.1</v>
      </c>
      <c r="AZ35" s="4" t="s">
        <v>15</v>
      </c>
      <c r="BA35" s="7" t="s">
        <v>15</v>
      </c>
    </row>
    <row r="36" spans="1:53" ht="15" customHeight="1" x14ac:dyDescent="0.25">
      <c r="A36" s="1" t="s">
        <v>69</v>
      </c>
      <c r="B36" s="1" t="s">
        <v>14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226</v>
      </c>
      <c r="P36" s="1">
        <v>2</v>
      </c>
      <c r="Q36" s="1">
        <v>220</v>
      </c>
      <c r="R36" s="1">
        <v>0</v>
      </c>
      <c r="S36" s="1">
        <v>237</v>
      </c>
      <c r="T36" s="1">
        <v>0</v>
      </c>
      <c r="U36" s="1">
        <v>239</v>
      </c>
      <c r="V36" s="1">
        <v>2</v>
      </c>
      <c r="W36" s="1">
        <v>240</v>
      </c>
      <c r="X36" s="1">
        <v>5</v>
      </c>
      <c r="Y36" s="1">
        <v>242</v>
      </c>
      <c r="Z36" s="1">
        <v>2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9">
        <f t="shared" si="7"/>
        <v>234</v>
      </c>
      <c r="AZ36" s="4" t="s">
        <v>15</v>
      </c>
      <c r="BA36" s="7" t="s">
        <v>15</v>
      </c>
    </row>
    <row r="37" spans="1:53" ht="15" customHeight="1" x14ac:dyDescent="0.25">
      <c r="A37" s="1" t="s">
        <v>24</v>
      </c>
      <c r="B37" s="1" t="s">
        <v>14</v>
      </c>
      <c r="C37" s="1">
        <v>234</v>
      </c>
      <c r="D37" s="1">
        <v>2</v>
      </c>
      <c r="E37" s="1">
        <v>235</v>
      </c>
      <c r="F37" s="1">
        <v>3</v>
      </c>
      <c r="G37" s="1">
        <v>224</v>
      </c>
      <c r="H37" s="1">
        <v>3</v>
      </c>
      <c r="I37" s="1">
        <v>231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227</v>
      </c>
      <c r="P37" s="1">
        <v>0</v>
      </c>
      <c r="Q37" s="1">
        <v>219</v>
      </c>
      <c r="R37" s="1">
        <v>2</v>
      </c>
      <c r="S37" s="1">
        <v>0</v>
      </c>
      <c r="T37" s="1">
        <v>0</v>
      </c>
      <c r="U37" s="1">
        <v>0</v>
      </c>
      <c r="V37" s="1">
        <v>0</v>
      </c>
      <c r="W37" s="1">
        <v>231</v>
      </c>
      <c r="X37" s="1">
        <v>4</v>
      </c>
      <c r="Y37" s="1">
        <v>221</v>
      </c>
      <c r="Z37" s="1">
        <v>2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9">
        <f t="shared" si="7"/>
        <v>227.75</v>
      </c>
      <c r="AZ37" s="4" t="s">
        <v>15</v>
      </c>
      <c r="BA37" s="7" t="s">
        <v>15</v>
      </c>
    </row>
    <row r="38" spans="1:53" ht="15" customHeight="1" x14ac:dyDescent="0.25">
      <c r="A38" s="1" t="s">
        <v>27</v>
      </c>
      <c r="B38" s="1" t="s">
        <v>14</v>
      </c>
      <c r="C38" s="1">
        <v>235</v>
      </c>
      <c r="D38" s="1">
        <v>3</v>
      </c>
      <c r="E38" s="1">
        <v>242</v>
      </c>
      <c r="F38" s="1">
        <v>0</v>
      </c>
      <c r="G38" s="1">
        <v>230</v>
      </c>
      <c r="H38" s="1">
        <v>4</v>
      </c>
      <c r="I38" s="1">
        <v>233</v>
      </c>
      <c r="J38" s="1">
        <v>2</v>
      </c>
      <c r="K38" s="1">
        <v>236</v>
      </c>
      <c r="L38" s="1">
        <v>3</v>
      </c>
      <c r="M38" s="1">
        <v>226</v>
      </c>
      <c r="N38" s="1">
        <v>2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225</v>
      </c>
      <c r="AF38" s="1">
        <v>4</v>
      </c>
      <c r="AG38" s="1">
        <v>221</v>
      </c>
      <c r="AH38" s="1">
        <v>1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9">
        <f t="shared" si="1"/>
        <v>231</v>
      </c>
      <c r="AZ38" s="4" t="s">
        <v>15</v>
      </c>
      <c r="BA38" s="7" t="s">
        <v>15</v>
      </c>
    </row>
    <row r="39" spans="1:53" ht="15" customHeight="1" x14ac:dyDescent="0.25">
      <c r="A39" s="1" t="s">
        <v>43</v>
      </c>
      <c r="B39" s="1" t="s">
        <v>14</v>
      </c>
      <c r="C39" s="1">
        <v>0</v>
      </c>
      <c r="D39" s="1">
        <v>0</v>
      </c>
      <c r="E39" s="1">
        <v>0</v>
      </c>
      <c r="F39" s="1">
        <v>0</v>
      </c>
      <c r="G39" s="1">
        <v>235</v>
      </c>
      <c r="H39" s="1">
        <v>1</v>
      </c>
      <c r="I39" s="1">
        <v>236</v>
      </c>
      <c r="J39" s="1">
        <v>1</v>
      </c>
      <c r="K39" s="1">
        <v>232</v>
      </c>
      <c r="L39" s="1">
        <v>1</v>
      </c>
      <c r="M39" s="1">
        <v>232</v>
      </c>
      <c r="N39" s="1">
        <v>1</v>
      </c>
      <c r="O39" s="1">
        <v>208</v>
      </c>
      <c r="P39" s="1">
        <v>1</v>
      </c>
      <c r="Q39" s="1">
        <v>235</v>
      </c>
      <c r="R39" s="1">
        <v>3</v>
      </c>
      <c r="S39" s="1">
        <v>0</v>
      </c>
      <c r="T39" s="1">
        <v>0</v>
      </c>
      <c r="U39" s="1">
        <v>0</v>
      </c>
      <c r="V39" s="1">
        <v>0</v>
      </c>
      <c r="W39" s="1">
        <v>240</v>
      </c>
      <c r="X39" s="1">
        <v>3</v>
      </c>
      <c r="Y39" s="1">
        <v>239</v>
      </c>
      <c r="Z39" s="1">
        <v>1</v>
      </c>
      <c r="AA39" s="1">
        <v>241</v>
      </c>
      <c r="AB39" s="1">
        <v>6</v>
      </c>
      <c r="AC39" s="1">
        <v>240</v>
      </c>
      <c r="AD39" s="1">
        <v>5</v>
      </c>
      <c r="AE39" s="1">
        <v>227</v>
      </c>
      <c r="AF39" s="1">
        <v>1</v>
      </c>
      <c r="AG39" s="1">
        <v>238</v>
      </c>
      <c r="AH39" s="1">
        <v>2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9">
        <f>SUM(C39,E39,G39,I39,K39,M39,O39,Q39,S39,U39,W39,Y39,AA39,AC39,AE39,AG39,AI39,AK39,AM39,AO39,AQ39,AS39,AU39,AW39)/COUNTIF(C39:AX39,"&gt;50")</f>
        <v>233.58333333333334</v>
      </c>
      <c r="AZ39" s="4" t="s">
        <v>15</v>
      </c>
      <c r="BA39" s="7" t="s">
        <v>15</v>
      </c>
    </row>
    <row r="40" spans="1:53" ht="15" customHeight="1" x14ac:dyDescent="0.25">
      <c r="A40" s="1" t="s">
        <v>23</v>
      </c>
      <c r="B40" s="1" t="s">
        <v>14</v>
      </c>
      <c r="C40" s="1">
        <v>238</v>
      </c>
      <c r="D40" s="1">
        <v>2</v>
      </c>
      <c r="E40" s="1">
        <v>235</v>
      </c>
      <c r="F40" s="1">
        <v>3</v>
      </c>
      <c r="G40" s="1">
        <v>228</v>
      </c>
      <c r="H40" s="1">
        <v>3</v>
      </c>
      <c r="I40" s="1">
        <v>244</v>
      </c>
      <c r="J40" s="1">
        <v>3</v>
      </c>
      <c r="K40" s="1">
        <v>237</v>
      </c>
      <c r="L40" s="1">
        <v>3</v>
      </c>
      <c r="M40" s="1">
        <v>242</v>
      </c>
      <c r="N40" s="1">
        <v>1</v>
      </c>
      <c r="O40" s="1">
        <v>239</v>
      </c>
      <c r="P40" s="1">
        <v>6</v>
      </c>
      <c r="Q40" s="1">
        <v>240</v>
      </c>
      <c r="R40" s="1">
        <v>7</v>
      </c>
      <c r="S40" s="1">
        <v>0</v>
      </c>
      <c r="T40" s="1">
        <v>0</v>
      </c>
      <c r="U40" s="1">
        <v>0</v>
      </c>
      <c r="V40" s="1">
        <v>0</v>
      </c>
      <c r="W40" s="1">
        <v>228</v>
      </c>
      <c r="X40" s="1">
        <v>1</v>
      </c>
      <c r="Y40" s="1">
        <v>223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9">
        <f t="shared" si="1"/>
        <v>235.4</v>
      </c>
      <c r="AZ40" s="4" t="s">
        <v>15</v>
      </c>
      <c r="BA40" s="7" t="s">
        <v>15</v>
      </c>
    </row>
    <row r="41" spans="1:53" ht="15" customHeight="1" x14ac:dyDescent="0.25">
      <c r="A41" s="1" t="s">
        <v>25</v>
      </c>
      <c r="B41" s="1" t="s">
        <v>14</v>
      </c>
      <c r="C41" s="1">
        <v>231</v>
      </c>
      <c r="D41" s="1">
        <v>0</v>
      </c>
      <c r="E41" s="1">
        <v>232</v>
      </c>
      <c r="F41" s="1">
        <v>1</v>
      </c>
      <c r="G41" s="1">
        <v>226</v>
      </c>
      <c r="H41" s="1">
        <v>2</v>
      </c>
      <c r="I41" s="1">
        <v>226</v>
      </c>
      <c r="J41" s="1">
        <v>2</v>
      </c>
      <c r="K41" s="1">
        <v>232</v>
      </c>
      <c r="L41" s="1">
        <v>0</v>
      </c>
      <c r="M41" s="1">
        <v>236</v>
      </c>
      <c r="N41" s="1">
        <v>1</v>
      </c>
      <c r="O41" s="1">
        <v>233</v>
      </c>
      <c r="P41" s="1">
        <v>4</v>
      </c>
      <c r="Q41" s="1">
        <v>225</v>
      </c>
      <c r="R41" s="1">
        <v>1</v>
      </c>
      <c r="S41" s="1">
        <v>230</v>
      </c>
      <c r="T41" s="1">
        <v>3</v>
      </c>
      <c r="U41" s="1">
        <v>230</v>
      </c>
      <c r="V41" s="1">
        <v>0</v>
      </c>
      <c r="W41" s="1">
        <v>222</v>
      </c>
      <c r="X41" s="1">
        <v>2</v>
      </c>
      <c r="Y41" s="1">
        <v>227</v>
      </c>
      <c r="Z41" s="1">
        <v>5</v>
      </c>
      <c r="AA41" s="1">
        <v>241</v>
      </c>
      <c r="AB41" s="1">
        <v>8</v>
      </c>
      <c r="AC41" s="1">
        <v>242</v>
      </c>
      <c r="AD41" s="1">
        <v>5</v>
      </c>
      <c r="AE41" s="1">
        <v>242</v>
      </c>
      <c r="AF41" s="1">
        <v>3</v>
      </c>
      <c r="AG41" s="1">
        <v>243</v>
      </c>
      <c r="AH41" s="1">
        <v>1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9">
        <f>SUM(C41,E41,G41,I41,K41,M41,O41,Q41,S41,U41,W41,Y41,AA41,AC41,AE41,AG41,AI41,AK41,AM41,AO41,AQ41,AS41,AU41,AW41)/COUNTIF(C41:AX41,"&gt;50")</f>
        <v>232.375</v>
      </c>
      <c r="AZ41" s="4" t="s">
        <v>15</v>
      </c>
      <c r="BA41" s="7" t="s">
        <v>15</v>
      </c>
    </row>
    <row r="42" spans="1:53" ht="15" customHeight="1" x14ac:dyDescent="0.25">
      <c r="A42" s="1" t="s">
        <v>42</v>
      </c>
      <c r="B42" s="1" t="s">
        <v>14</v>
      </c>
      <c r="C42" s="1">
        <v>240</v>
      </c>
      <c r="D42" s="1">
        <v>3</v>
      </c>
      <c r="E42" s="1">
        <v>237</v>
      </c>
      <c r="F42" s="1">
        <v>2</v>
      </c>
      <c r="G42" s="1">
        <v>216</v>
      </c>
      <c r="H42" s="1">
        <v>2</v>
      </c>
      <c r="I42" s="1">
        <v>0</v>
      </c>
      <c r="J42" s="1">
        <v>0</v>
      </c>
      <c r="K42" s="1">
        <v>235</v>
      </c>
      <c r="L42" s="1">
        <v>2</v>
      </c>
      <c r="M42" s="1">
        <v>228</v>
      </c>
      <c r="N42" s="1">
        <v>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232</v>
      </c>
      <c r="X42" s="1">
        <v>2</v>
      </c>
      <c r="Y42" s="1">
        <v>234</v>
      </c>
      <c r="Z42" s="1">
        <v>2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9">
        <f>SUM(C42,E42,G42,I42,K42,M42,O42,Q42,S42,U42,W42,Y42,AA42,AC42,AE42,AG42,AI42,AK42,AM42,AO42,AQ42,AS42,AU42,AW42)/COUNTIF(C42:AX42,"&gt;50")</f>
        <v>231.71428571428572</v>
      </c>
      <c r="AZ42" s="4" t="s">
        <v>15</v>
      </c>
      <c r="BA42" s="7" t="s">
        <v>15</v>
      </c>
    </row>
    <row r="43" spans="1:53" ht="15" customHeight="1" x14ac:dyDescent="0.25">
      <c r="A43" s="1" t="s">
        <v>26</v>
      </c>
      <c r="B43" s="1" t="s">
        <v>14</v>
      </c>
      <c r="C43" s="1">
        <v>239</v>
      </c>
      <c r="D43" s="1">
        <v>2</v>
      </c>
      <c r="E43" s="1">
        <v>243</v>
      </c>
      <c r="F43" s="1">
        <v>4</v>
      </c>
      <c r="G43" s="1">
        <v>0</v>
      </c>
      <c r="H43" s="1">
        <v>0</v>
      </c>
      <c r="I43" s="1">
        <v>0</v>
      </c>
      <c r="J43" s="1">
        <v>0</v>
      </c>
      <c r="K43" s="1">
        <v>230</v>
      </c>
      <c r="L43" s="1">
        <v>2</v>
      </c>
      <c r="M43" s="1">
        <v>232</v>
      </c>
      <c r="N43" s="1">
        <v>1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238</v>
      </c>
      <c r="X43" s="1">
        <v>3</v>
      </c>
      <c r="Y43" s="1">
        <v>237</v>
      </c>
      <c r="Z43" s="1">
        <v>3</v>
      </c>
      <c r="AA43" s="1">
        <v>228</v>
      </c>
      <c r="AB43" s="1">
        <v>1</v>
      </c>
      <c r="AC43" s="1">
        <v>235</v>
      </c>
      <c r="AD43" s="1">
        <v>0</v>
      </c>
      <c r="AE43" s="1">
        <v>230</v>
      </c>
      <c r="AF43" s="1">
        <v>1</v>
      </c>
      <c r="AG43" s="1">
        <v>240</v>
      </c>
      <c r="AH43" s="1">
        <v>2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9">
        <f t="shared" ref="AY43:AY44" si="8">SUM(C43,E43,G43,I43,K43,M43,O43,Q43,S43,U43,W43,Y43,AA43,AC43,AE43,AG43,AI43,AK43,AM43,AO43,AQ43,AS43,AU43,AW43)/COUNTIF(C43:AX43,"&gt;50")</f>
        <v>235.2</v>
      </c>
      <c r="AZ43" s="4" t="s">
        <v>15</v>
      </c>
      <c r="BA43" s="6">
        <f t="shared" ref="BA43" si="9">SUM(D43,F43,H43,J43,L43,N43,P43,R43,T43,V43,X43,Z43,AB43,AD43,AF43,AH43,AJ43,AL43,AN43,AP43,AR43,AT43,AV43,AX43)</f>
        <v>19</v>
      </c>
    </row>
    <row r="44" spans="1:53" ht="15" customHeight="1" x14ac:dyDescent="0.25">
      <c r="A44" s="1" t="s">
        <v>64</v>
      </c>
      <c r="B44" s="1" t="s">
        <v>14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221</v>
      </c>
      <c r="L44" s="1">
        <v>2</v>
      </c>
      <c r="M44" s="1">
        <v>232</v>
      </c>
      <c r="N44" s="1">
        <v>2</v>
      </c>
      <c r="O44" s="1">
        <v>0</v>
      </c>
      <c r="P44" s="1">
        <v>0</v>
      </c>
      <c r="Q44" s="1">
        <v>0</v>
      </c>
      <c r="R44" s="1">
        <v>0</v>
      </c>
      <c r="S44" s="1">
        <v>234</v>
      </c>
      <c r="T44" s="1">
        <v>3</v>
      </c>
      <c r="U44" s="1">
        <v>233</v>
      </c>
      <c r="V44" s="1">
        <v>2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9">
        <f t="shared" si="8"/>
        <v>230</v>
      </c>
      <c r="AZ44" s="4" t="s">
        <v>15</v>
      </c>
      <c r="BA44" s="7" t="s">
        <v>15</v>
      </c>
    </row>
    <row r="45" spans="1:53" ht="15" customHeight="1" x14ac:dyDescent="0.25">
      <c r="A45" s="1"/>
      <c r="B45" s="1" t="s">
        <v>14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9"/>
      <c r="AZ45" s="4"/>
      <c r="BA45" s="7" t="s">
        <v>15</v>
      </c>
    </row>
    <row r="46" spans="1:53" ht="15" customHeight="1" x14ac:dyDescent="0.25">
      <c r="A46" s="1"/>
      <c r="B46" s="1" t="s">
        <v>14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9"/>
      <c r="AZ46" s="4"/>
      <c r="BA46" s="7" t="s">
        <v>15</v>
      </c>
    </row>
    <row r="47" spans="1:53" ht="15" customHeight="1" x14ac:dyDescent="0.25">
      <c r="A47" s="1"/>
      <c r="B47" s="1" t="s">
        <v>14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9"/>
      <c r="AZ47" s="4"/>
      <c r="BA47" s="7" t="s">
        <v>15</v>
      </c>
    </row>
    <row r="48" spans="1:53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9"/>
      <c r="AZ48" s="4"/>
      <c r="BA48" s="7"/>
    </row>
    <row r="49" spans="1:53" ht="15" customHeight="1" x14ac:dyDescent="0.25">
      <c r="A49" s="1" t="s">
        <v>68</v>
      </c>
      <c r="B49" s="1" t="s">
        <v>13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227</v>
      </c>
      <c r="P49" s="1">
        <v>0</v>
      </c>
      <c r="Q49" s="1">
        <v>224</v>
      </c>
      <c r="R49" s="1">
        <v>4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211</v>
      </c>
      <c r="AF49" s="1">
        <v>0</v>
      </c>
      <c r="AG49" s="1">
        <v>213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9">
        <f>SUM(C49,E49,G49,I49,K49,M49,O49,Q49,S49,U49,W49,Y49,AA49,AC49,AE49,AG49,AI49,AK49,AM49,AO49,AQ49,AS49,AU49,AW49)/COUNTIF(C49:AX49,"&gt;50")</f>
        <v>218.75</v>
      </c>
      <c r="AZ49" s="4" t="s">
        <v>15</v>
      </c>
      <c r="BA49" s="7" t="s">
        <v>15</v>
      </c>
    </row>
    <row r="50" spans="1:53" ht="15" customHeight="1" x14ac:dyDescent="0.25">
      <c r="A50" s="1" t="s">
        <v>73</v>
      </c>
      <c r="B50" s="1" t="s">
        <v>13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224</v>
      </c>
      <c r="T50" s="1">
        <v>3</v>
      </c>
      <c r="U50" s="1">
        <v>215</v>
      </c>
      <c r="V50" s="1">
        <v>1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9">
        <f t="shared" ref="AY50" si="10">SUM(C50,E50,G50,I50,K50,M50,O50,Q50,S50,U50,W50,Y50,AA50,AC50,AE50,AG50,AI50,AK50,AM50,AO50,AQ50,AS50,AU50,AW50)/COUNTIF(C50:AX50,"&gt;50")</f>
        <v>219.5</v>
      </c>
      <c r="AZ50" s="4" t="s">
        <v>15</v>
      </c>
      <c r="BA50" s="7" t="s">
        <v>15</v>
      </c>
    </row>
    <row r="51" spans="1:53" ht="15" customHeight="1" x14ac:dyDescent="0.25">
      <c r="A51" s="1" t="s">
        <v>34</v>
      </c>
      <c r="B51" s="1" t="s">
        <v>13</v>
      </c>
      <c r="C51" s="1">
        <v>226</v>
      </c>
      <c r="D51" s="1">
        <v>2</v>
      </c>
      <c r="E51" s="1">
        <v>236</v>
      </c>
      <c r="F51" s="1">
        <v>2</v>
      </c>
      <c r="G51" s="1">
        <v>220</v>
      </c>
      <c r="H51" s="1">
        <v>2</v>
      </c>
      <c r="I51" s="1">
        <v>227</v>
      </c>
      <c r="J51" s="1">
        <v>3</v>
      </c>
      <c r="K51" s="1">
        <v>218</v>
      </c>
      <c r="L51" s="1">
        <v>1</v>
      </c>
      <c r="M51" s="1">
        <v>218</v>
      </c>
      <c r="N51" s="1">
        <v>1</v>
      </c>
      <c r="O51" s="1">
        <v>0</v>
      </c>
      <c r="P51" s="1">
        <v>0</v>
      </c>
      <c r="Q51" s="1">
        <v>0</v>
      </c>
      <c r="R51" s="1">
        <v>0</v>
      </c>
      <c r="S51" s="1">
        <v>223</v>
      </c>
      <c r="T51" s="1">
        <v>3</v>
      </c>
      <c r="U51" s="1">
        <v>207</v>
      </c>
      <c r="V51" s="1">
        <v>0</v>
      </c>
      <c r="W51" s="1">
        <v>233</v>
      </c>
      <c r="X51" s="1">
        <v>3</v>
      </c>
      <c r="Y51" s="1">
        <v>229</v>
      </c>
      <c r="Z51" s="1">
        <v>3</v>
      </c>
      <c r="AA51" s="1">
        <v>230</v>
      </c>
      <c r="AB51" s="1">
        <v>1</v>
      </c>
      <c r="AC51" s="1">
        <v>220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9">
        <f>SUM(C51,E51,G51,I51,K51,M51,O51,Q51,S51,U51,W51,Y51,AA51,AC51,AE51,AG51,AI51,AK51,AM51,AO51,AQ51,AS51,AU51,AW51)/COUNTIF(C51:AX51,"&gt;50")</f>
        <v>223.91666666666666</v>
      </c>
      <c r="AZ51" s="4" t="s">
        <v>15</v>
      </c>
      <c r="BA51" s="7" t="s">
        <v>15</v>
      </c>
    </row>
    <row r="52" spans="1:53" ht="15" customHeight="1" x14ac:dyDescent="0.25">
      <c r="A52" s="1" t="s">
        <v>45</v>
      </c>
      <c r="B52" s="1" t="s">
        <v>13</v>
      </c>
      <c r="C52" s="1">
        <v>0</v>
      </c>
      <c r="D52" s="1">
        <v>0</v>
      </c>
      <c r="E52" s="1">
        <v>0</v>
      </c>
      <c r="F52" s="1">
        <v>0</v>
      </c>
      <c r="G52" s="1">
        <v>229</v>
      </c>
      <c r="H52" s="1">
        <v>4</v>
      </c>
      <c r="I52" s="1">
        <v>213</v>
      </c>
      <c r="J52" s="1">
        <v>1</v>
      </c>
      <c r="K52" s="1">
        <v>225</v>
      </c>
      <c r="L52" s="1">
        <v>2</v>
      </c>
      <c r="M52" s="1">
        <v>224</v>
      </c>
      <c r="N52" s="1">
        <v>1</v>
      </c>
      <c r="O52" s="1">
        <v>226</v>
      </c>
      <c r="P52" s="1">
        <v>2</v>
      </c>
      <c r="Q52" s="1">
        <v>216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227</v>
      </c>
      <c r="X52" s="1">
        <v>3</v>
      </c>
      <c r="Y52" s="1">
        <v>224</v>
      </c>
      <c r="Z52" s="1">
        <v>3</v>
      </c>
      <c r="AA52" s="1">
        <v>0</v>
      </c>
      <c r="AB52" s="1">
        <v>0</v>
      </c>
      <c r="AC52" s="1">
        <v>0</v>
      </c>
      <c r="AD52" s="1">
        <v>0</v>
      </c>
      <c r="AE52" s="1">
        <v>220</v>
      </c>
      <c r="AF52" s="1">
        <v>4</v>
      </c>
      <c r="AG52" s="1">
        <v>218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9">
        <f>SUM(C52,E52,G52,I52,K52,M52,O52,Q52,S52,U52,W52,Y52,AA52,AC52,AE52,AG52,AI52,AK52,AM52,AO52,AQ52,AS52,AU52,AW52)/COUNTIF(C52:AX52,"&gt;50")</f>
        <v>222.2</v>
      </c>
      <c r="AZ52" s="4" t="s">
        <v>15</v>
      </c>
      <c r="BA52" s="7" t="s">
        <v>15</v>
      </c>
    </row>
    <row r="53" spans="1:53" ht="15" customHeight="1" x14ac:dyDescent="0.25">
      <c r="A53" s="1" t="s">
        <v>37</v>
      </c>
      <c r="B53" s="1" t="s">
        <v>13</v>
      </c>
      <c r="C53" s="1">
        <v>226</v>
      </c>
      <c r="D53" s="1">
        <v>2</v>
      </c>
      <c r="E53" s="1">
        <v>226</v>
      </c>
      <c r="F53" s="1">
        <v>4</v>
      </c>
      <c r="G53" s="1">
        <v>234</v>
      </c>
      <c r="H53" s="1">
        <v>2</v>
      </c>
      <c r="I53" s="1">
        <v>221</v>
      </c>
      <c r="J53" s="1">
        <v>0</v>
      </c>
      <c r="K53" s="1">
        <v>227</v>
      </c>
      <c r="L53" s="1">
        <v>0</v>
      </c>
      <c r="M53" s="1">
        <v>223</v>
      </c>
      <c r="N53" s="1">
        <v>3</v>
      </c>
      <c r="O53" s="1">
        <v>0</v>
      </c>
      <c r="P53" s="1">
        <v>0</v>
      </c>
      <c r="Q53" s="1">
        <v>0</v>
      </c>
      <c r="R53" s="1">
        <v>0</v>
      </c>
      <c r="S53" s="1">
        <v>223</v>
      </c>
      <c r="T53" s="1">
        <v>2</v>
      </c>
      <c r="U53" s="1">
        <v>225</v>
      </c>
      <c r="V53" s="1">
        <v>2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9">
        <f t="shared" ref="AY53" si="11">SUM(C53,E53,G53,I53,K53,M53,O53,Q53,S53,U53,W53,Y53,AA53,AC53,AE53,AG53,AI53,AK53,AM53,AO53,AQ53,AS53,AU53,AW53)/COUNTIF(C53:AX53,"&gt;50")</f>
        <v>225.625</v>
      </c>
      <c r="AZ53" s="4" t="s">
        <v>15</v>
      </c>
      <c r="BA53" s="7" t="s">
        <v>15</v>
      </c>
    </row>
    <row r="54" spans="1:53" ht="15" customHeight="1" x14ac:dyDescent="0.25">
      <c r="A54" s="1" t="s">
        <v>77</v>
      </c>
      <c r="B54" s="1" t="s">
        <v>13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229</v>
      </c>
      <c r="T54" s="1">
        <v>1</v>
      </c>
      <c r="U54" s="1">
        <v>221</v>
      </c>
      <c r="V54" s="1">
        <v>1</v>
      </c>
      <c r="W54" s="1">
        <v>234</v>
      </c>
      <c r="X54" s="1">
        <v>3</v>
      </c>
      <c r="Y54" s="1">
        <v>229</v>
      </c>
      <c r="Z54" s="1">
        <v>2</v>
      </c>
      <c r="AA54" s="1">
        <v>231</v>
      </c>
      <c r="AB54" s="1">
        <v>3</v>
      </c>
      <c r="AC54" s="1">
        <v>224</v>
      </c>
      <c r="AD54" s="1">
        <v>1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9">
        <f>SUM(C54,E54,G54,I54,K54,M54,O54,Q54,S54,U54,W54,Y54,AA54,AC54,AE54,AG54,AI54,AK54,AM54,AO54,AQ54,AS54,AU54,AW54)/COUNTIF(C54:AX54,"&gt;50")</f>
        <v>228</v>
      </c>
      <c r="AZ54" s="4" t="s">
        <v>15</v>
      </c>
      <c r="BA54" s="7" t="s">
        <v>15</v>
      </c>
    </row>
    <row r="55" spans="1:53" ht="15" customHeight="1" x14ac:dyDescent="0.25">
      <c r="A55" s="1" t="s">
        <v>29</v>
      </c>
      <c r="B55" s="1" t="s">
        <v>13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230</v>
      </c>
      <c r="T55" s="1">
        <v>1</v>
      </c>
      <c r="U55" s="1">
        <v>225</v>
      </c>
      <c r="V55" s="1">
        <v>1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220</v>
      </c>
      <c r="AF55" s="1">
        <v>2</v>
      </c>
      <c r="AG55" s="1">
        <v>223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9">
        <f>SUM(C55,E55,G55,I55,K55,M55,O55,Q55,S55,U55,W55,Y55,AA55,AC55,AE55,AG55,AI55,AK55,AM55,AO55,AQ55,AS55,AU55,AW55)/COUNTIF(C55:AX55,"&gt;50")</f>
        <v>224.5</v>
      </c>
      <c r="AZ55" s="4" t="s">
        <v>15</v>
      </c>
      <c r="BA55" s="7" t="s">
        <v>15</v>
      </c>
    </row>
    <row r="56" spans="1:53" ht="15" customHeight="1" x14ac:dyDescent="0.25">
      <c r="A56" s="1" t="s">
        <v>76</v>
      </c>
      <c r="B56" s="1" t="s">
        <v>13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231</v>
      </c>
      <c r="T56" s="1">
        <v>2</v>
      </c>
      <c r="U56" s="1">
        <v>225</v>
      </c>
      <c r="V56" s="1">
        <v>3</v>
      </c>
      <c r="W56" s="1">
        <v>226</v>
      </c>
      <c r="X56" s="1">
        <v>1</v>
      </c>
      <c r="Y56" s="1">
        <v>221</v>
      </c>
      <c r="Z56" s="1">
        <v>1</v>
      </c>
      <c r="AA56" s="1">
        <v>0</v>
      </c>
      <c r="AB56" s="1">
        <v>0</v>
      </c>
      <c r="AC56" s="1">
        <v>0</v>
      </c>
      <c r="AD56" s="1">
        <v>0</v>
      </c>
      <c r="AE56" s="1">
        <v>238</v>
      </c>
      <c r="AF56" s="1">
        <v>5</v>
      </c>
      <c r="AG56" s="1">
        <v>240</v>
      </c>
      <c r="AH56" s="1">
        <v>3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9">
        <f>SUM(C56,E56,G56,I56,K56,M56,O56,Q56,S56,U56,W56,Y56,AA56,AC56,AE56,AG56,AI56,AK56,AM56,AO56,AQ56,AS56,AU56,AW56)/COUNTIF(C56:AX56,"&gt;50")</f>
        <v>230.16666666666666</v>
      </c>
      <c r="AZ56" s="4" t="s">
        <v>15</v>
      </c>
      <c r="BA56" s="7" t="s">
        <v>15</v>
      </c>
    </row>
    <row r="57" spans="1:53" ht="15" customHeight="1" x14ac:dyDescent="0.25">
      <c r="A57" s="1" t="s">
        <v>36</v>
      </c>
      <c r="B57" s="1" t="s">
        <v>13</v>
      </c>
      <c r="C57" s="1">
        <v>233</v>
      </c>
      <c r="D57" s="1">
        <v>1</v>
      </c>
      <c r="E57" s="1">
        <v>223</v>
      </c>
      <c r="F57" s="1">
        <v>2</v>
      </c>
      <c r="G57" s="1">
        <v>0</v>
      </c>
      <c r="H57" s="1">
        <v>0</v>
      </c>
      <c r="I57" s="1">
        <v>0</v>
      </c>
      <c r="J57" s="1">
        <v>0</v>
      </c>
      <c r="K57" s="1">
        <v>215</v>
      </c>
      <c r="L57" s="1">
        <v>1</v>
      </c>
      <c r="M57" s="1">
        <v>222</v>
      </c>
      <c r="N57" s="1">
        <v>2</v>
      </c>
      <c r="O57" s="1">
        <v>223</v>
      </c>
      <c r="P57" s="1">
        <v>1</v>
      </c>
      <c r="Q57" s="1">
        <v>210</v>
      </c>
      <c r="R57" s="1">
        <v>1</v>
      </c>
      <c r="S57" s="1">
        <v>0</v>
      </c>
      <c r="T57" s="1">
        <v>0</v>
      </c>
      <c r="U57" s="1">
        <v>0</v>
      </c>
      <c r="V57" s="1">
        <v>0</v>
      </c>
      <c r="W57" s="1">
        <v>216</v>
      </c>
      <c r="X57" s="1">
        <v>2</v>
      </c>
      <c r="Y57" s="1">
        <v>222</v>
      </c>
      <c r="Z57" s="1">
        <v>0</v>
      </c>
      <c r="AA57" s="1">
        <v>221</v>
      </c>
      <c r="AB57" s="1">
        <v>0</v>
      </c>
      <c r="AC57" s="1">
        <v>224</v>
      </c>
      <c r="AD57" s="1">
        <v>2</v>
      </c>
      <c r="AE57" s="1">
        <v>215</v>
      </c>
      <c r="AF57" s="1">
        <v>1</v>
      </c>
      <c r="AG57" s="1">
        <v>227</v>
      </c>
      <c r="AH57" s="1">
        <v>1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9">
        <f t="shared" ref="AY57" si="12">SUM(C57,E57,G57,I57,K57,M57,O57,Q57,S57,U57,W57,Y57,AA57,AC57,AE57,AG57,AI57,AK57,AM57,AO57,AQ57,AS57,AU57,AW57)/COUNTIF(C57:AX57,"&gt;50")</f>
        <v>220.91666666666666</v>
      </c>
      <c r="AZ57" s="4" t="s">
        <v>15</v>
      </c>
      <c r="BA57" s="7" t="s">
        <v>15</v>
      </c>
    </row>
    <row r="58" spans="1:53" ht="15" customHeight="1" x14ac:dyDescent="0.25">
      <c r="A58" s="1" t="s">
        <v>41</v>
      </c>
      <c r="B58" s="1" t="s">
        <v>13</v>
      </c>
      <c r="C58" s="1">
        <v>225</v>
      </c>
      <c r="D58" s="1">
        <v>2</v>
      </c>
      <c r="E58" s="1">
        <v>218</v>
      </c>
      <c r="F58" s="1">
        <v>0</v>
      </c>
      <c r="G58" s="1">
        <v>225</v>
      </c>
      <c r="H58" s="1">
        <v>4</v>
      </c>
      <c r="I58" s="1">
        <v>233</v>
      </c>
      <c r="J58" s="1">
        <v>2</v>
      </c>
      <c r="K58" s="1">
        <v>212</v>
      </c>
      <c r="L58" s="1">
        <v>1</v>
      </c>
      <c r="M58" s="1">
        <v>208</v>
      </c>
      <c r="N58" s="1">
        <v>1</v>
      </c>
      <c r="O58" s="1">
        <v>215</v>
      </c>
      <c r="P58" s="1">
        <v>0</v>
      </c>
      <c r="Q58" s="1">
        <v>224</v>
      </c>
      <c r="R58" s="1">
        <v>2</v>
      </c>
      <c r="S58" s="1">
        <v>0</v>
      </c>
      <c r="T58" s="1">
        <v>0</v>
      </c>
      <c r="U58" s="1">
        <v>0</v>
      </c>
      <c r="V58" s="1">
        <v>0</v>
      </c>
      <c r="W58" s="1">
        <v>198</v>
      </c>
      <c r="X58" s="1">
        <v>0</v>
      </c>
      <c r="Y58" s="1">
        <v>200</v>
      </c>
      <c r="Z58" s="1">
        <v>2</v>
      </c>
      <c r="AA58" s="1">
        <v>0</v>
      </c>
      <c r="AB58" s="1">
        <v>0</v>
      </c>
      <c r="AC58" s="1">
        <v>0</v>
      </c>
      <c r="AD58" s="1">
        <v>0</v>
      </c>
      <c r="AE58" s="1">
        <v>194</v>
      </c>
      <c r="AF58" s="1">
        <v>1</v>
      </c>
      <c r="AG58" s="1">
        <v>191</v>
      </c>
      <c r="AH58" s="1">
        <v>2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9">
        <f>SUM(C58,E58,G58,I58,K58,M58,O58,Q58,S58,U58,W58,Y58,AA58,AC58,AE58,AG58,AI58,AK58,AM58,AO58,AQ58,AS58,AU58,AW58)/COUNTIF(C58:AX58,"&gt;50")</f>
        <v>211.91666666666666</v>
      </c>
      <c r="AZ58" s="4" t="s">
        <v>15</v>
      </c>
      <c r="BA58" s="7" t="s">
        <v>15</v>
      </c>
    </row>
    <row r="59" spans="1:53" ht="15" customHeight="1" x14ac:dyDescent="0.25">
      <c r="A59" s="1"/>
      <c r="B59" s="1" t="s">
        <v>13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9"/>
      <c r="AZ59" s="4"/>
      <c r="BA59" s="7" t="s">
        <v>15</v>
      </c>
    </row>
    <row r="60" spans="1:53" ht="15" customHeight="1" x14ac:dyDescent="0.25">
      <c r="A60" s="1"/>
      <c r="B60" s="1" t="s">
        <v>13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9"/>
      <c r="AZ60" s="4"/>
      <c r="BA60" s="7" t="s">
        <v>15</v>
      </c>
    </row>
    <row r="61" spans="1:53" ht="15" customHeight="1" x14ac:dyDescent="0.25">
      <c r="A61" s="1"/>
      <c r="B61" s="1" t="s">
        <v>13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9"/>
      <c r="AZ61" s="4"/>
      <c r="BA61" s="7" t="s">
        <v>15</v>
      </c>
    </row>
    <row r="62" spans="1:53" ht="15" customHeight="1" x14ac:dyDescent="0.25">
      <c r="A62" s="1"/>
      <c r="B62" s="1" t="s">
        <v>13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9"/>
      <c r="AZ62" s="4"/>
      <c r="BA62" s="7" t="s">
        <v>15</v>
      </c>
    </row>
    <row r="63" spans="1:53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9"/>
      <c r="AZ63" s="4"/>
      <c r="BA63" s="7"/>
    </row>
    <row r="67" spans="1:53" ht="15" customHeight="1" x14ac:dyDescent="0.25">
      <c r="A67" s="1" t="s">
        <v>44</v>
      </c>
      <c r="B67" s="1" t="s">
        <v>22</v>
      </c>
      <c r="C67" s="1">
        <v>0</v>
      </c>
      <c r="D67" s="1">
        <v>0</v>
      </c>
      <c r="E67" s="1">
        <v>0</v>
      </c>
      <c r="F67" s="1">
        <v>0</v>
      </c>
      <c r="G67" s="1">
        <v>223</v>
      </c>
      <c r="H67" s="1">
        <v>2</v>
      </c>
      <c r="I67" s="1">
        <v>216</v>
      </c>
      <c r="J67" s="1">
        <v>3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9">
        <f t="shared" ref="AY67:AY69" si="13">SUM(C67,E67,G67,I67,K67,M67,O67,Q67,S67,U67,W67,Y67,AA67,AC67,AE67,AG67,AI67,AK67,AM67,AO67,AQ67,AS67,AU67,AW67)/COUNTIF(C67:AX67,"&gt;50")</f>
        <v>219.5</v>
      </c>
      <c r="AZ67" s="4" t="s">
        <v>15</v>
      </c>
      <c r="BA67" s="7" t="s">
        <v>15</v>
      </c>
    </row>
    <row r="68" spans="1:53" ht="15" customHeight="1" x14ac:dyDescent="0.25">
      <c r="A68" s="1" t="s">
        <v>79</v>
      </c>
      <c r="B68" s="1" t="s">
        <v>22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186</v>
      </c>
      <c r="AB68" s="1">
        <v>1</v>
      </c>
      <c r="AC68" s="1">
        <v>168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9">
        <f t="shared" si="13"/>
        <v>177</v>
      </c>
      <c r="AZ68" s="4" t="s">
        <v>15</v>
      </c>
      <c r="BA68" s="7" t="s">
        <v>15</v>
      </c>
    </row>
    <row r="69" spans="1:53" ht="15" customHeight="1" x14ac:dyDescent="0.25">
      <c r="A69" s="1" t="s">
        <v>78</v>
      </c>
      <c r="B69" s="1" t="s">
        <v>22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215</v>
      </c>
      <c r="X69" s="1">
        <v>1</v>
      </c>
      <c r="Y69" s="1">
        <v>217</v>
      </c>
      <c r="Z69" s="1">
        <v>2</v>
      </c>
      <c r="AA69" s="1">
        <v>207</v>
      </c>
      <c r="AB69" s="1">
        <v>0</v>
      </c>
      <c r="AC69" s="1">
        <v>197</v>
      </c>
      <c r="AD69" s="1">
        <v>0</v>
      </c>
      <c r="AE69" s="1">
        <v>226</v>
      </c>
      <c r="AF69" s="1">
        <v>1</v>
      </c>
      <c r="AG69" s="1">
        <v>228</v>
      </c>
      <c r="AH69" s="1">
        <v>3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9">
        <f t="shared" si="13"/>
        <v>215</v>
      </c>
      <c r="AZ69" s="4" t="s">
        <v>15</v>
      </c>
      <c r="BA69" s="7" t="s">
        <v>15</v>
      </c>
    </row>
    <row r="70" spans="1:53" ht="15" customHeight="1" x14ac:dyDescent="0.25">
      <c r="A70" s="1" t="s">
        <v>74</v>
      </c>
      <c r="B70" s="1" t="s">
        <v>22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219</v>
      </c>
      <c r="T70" s="1">
        <v>2</v>
      </c>
      <c r="U70" s="1">
        <v>212</v>
      </c>
      <c r="V70" s="1">
        <v>2</v>
      </c>
      <c r="W70" s="1">
        <v>224</v>
      </c>
      <c r="X70" s="1">
        <v>3</v>
      </c>
      <c r="Y70" s="1">
        <v>220</v>
      </c>
      <c r="Z70" s="1">
        <v>1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9">
        <f>SUM(C70,E70,G70,I70,K70,M70,O70,Q70,S70,U70,W70,Y70,AA70,AC70,AE70,AG70,AI70,AK70,AM70,AO70,AQ70,AS70,AU70,AW70)/COUNTIF(C70:AX70,"&gt;50")</f>
        <v>218.75</v>
      </c>
      <c r="AZ70" s="4" t="s">
        <v>15</v>
      </c>
      <c r="BA70" s="7" t="s">
        <v>15</v>
      </c>
    </row>
    <row r="71" spans="1:53" ht="15" customHeight="1" x14ac:dyDescent="0.25">
      <c r="A71" s="1" t="s">
        <v>81</v>
      </c>
      <c r="B71" s="1" t="s">
        <v>22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227</v>
      </c>
      <c r="AF71" s="1">
        <v>0</v>
      </c>
      <c r="AG71" s="1">
        <v>232</v>
      </c>
      <c r="AH71" s="1">
        <v>6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9">
        <f t="shared" ref="AY71:AY72" si="14">SUM(C71,E71,G71,I71,K71,M71,O71,Q71,S71,U71,W71,Y71,AA71,AC71,AE71,AG71,AI71,AK71,AM71,AO71,AQ71,AS71,AU71,AW71)/COUNTIF(C71:AX71,"&gt;50")</f>
        <v>229.5</v>
      </c>
      <c r="AZ71" s="4" t="s">
        <v>15</v>
      </c>
      <c r="BA71" s="7" t="s">
        <v>15</v>
      </c>
    </row>
    <row r="72" spans="1:53" ht="15" customHeight="1" x14ac:dyDescent="0.25">
      <c r="A72" s="1" t="s">
        <v>40</v>
      </c>
      <c r="B72" s="1" t="s">
        <v>22</v>
      </c>
      <c r="C72" s="1">
        <v>205</v>
      </c>
      <c r="D72" s="1">
        <v>0</v>
      </c>
      <c r="E72" s="1">
        <v>216</v>
      </c>
      <c r="F72" s="1">
        <v>4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227</v>
      </c>
      <c r="P72" s="1">
        <v>1</v>
      </c>
      <c r="Q72" s="1">
        <v>207</v>
      </c>
      <c r="R72" s="1">
        <v>1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9">
        <f t="shared" si="14"/>
        <v>213.75</v>
      </c>
      <c r="AZ72" s="4" t="s">
        <v>15</v>
      </c>
      <c r="BA72" s="7" t="s">
        <v>15</v>
      </c>
    </row>
    <row r="73" spans="1:53" ht="15" customHeight="1" x14ac:dyDescent="0.25">
      <c r="A73" s="1" t="s">
        <v>46</v>
      </c>
      <c r="B73" s="1" t="s">
        <v>22</v>
      </c>
      <c r="C73" s="1">
        <v>0</v>
      </c>
      <c r="D73" s="1">
        <v>0</v>
      </c>
      <c r="E73" s="1">
        <v>0</v>
      </c>
      <c r="F73" s="1">
        <v>0</v>
      </c>
      <c r="G73" s="1">
        <v>197</v>
      </c>
      <c r="H73" s="1">
        <v>1</v>
      </c>
      <c r="I73" s="1">
        <v>211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9">
        <f t="shared" ref="AY73:AY77" si="15">SUM(C73,E73,G73,I73,K73,M73,O73,Q73,S73,U73,W73,Y73,AA73,AC73,AE73,AG73,AI73,AK73,AM73,AO73,AQ73,AS73,AU73,AW73)/COUNTIF(C73:AX73,"&gt;50")</f>
        <v>204</v>
      </c>
      <c r="AZ73" s="4" t="s">
        <v>15</v>
      </c>
      <c r="BA73" s="7" t="s">
        <v>15</v>
      </c>
    </row>
    <row r="74" spans="1:53" ht="15" customHeight="1" x14ac:dyDescent="0.25">
      <c r="A74" s="1" t="s">
        <v>47</v>
      </c>
      <c r="B74" s="1" t="s">
        <v>22</v>
      </c>
      <c r="C74" s="1">
        <v>0</v>
      </c>
      <c r="D74" s="1">
        <v>0</v>
      </c>
      <c r="E74" s="1">
        <v>0</v>
      </c>
      <c r="F74" s="1">
        <v>0</v>
      </c>
      <c r="G74" s="1">
        <v>207</v>
      </c>
      <c r="H74" s="1">
        <v>1</v>
      </c>
      <c r="I74" s="1">
        <v>201</v>
      </c>
      <c r="J74" s="1">
        <v>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9">
        <f t="shared" si="15"/>
        <v>204</v>
      </c>
      <c r="AZ74" s="4" t="s">
        <v>15</v>
      </c>
      <c r="BA74" s="7" t="s">
        <v>15</v>
      </c>
    </row>
    <row r="75" spans="1:53" ht="15" customHeight="1" x14ac:dyDescent="0.25">
      <c r="A75" s="1" t="s">
        <v>72</v>
      </c>
      <c r="B75" s="1" t="s">
        <v>22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178</v>
      </c>
      <c r="T75" s="1">
        <v>1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9">
        <f t="shared" si="15"/>
        <v>178</v>
      </c>
      <c r="AZ75" s="4" t="s">
        <v>15</v>
      </c>
      <c r="BA75" s="7" t="s">
        <v>15</v>
      </c>
    </row>
    <row r="76" spans="1:53" ht="15" customHeight="1" x14ac:dyDescent="0.25">
      <c r="A76" s="1" t="s">
        <v>75</v>
      </c>
      <c r="B76" s="1" t="s">
        <v>22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217</v>
      </c>
      <c r="T76" s="1">
        <v>1</v>
      </c>
      <c r="U76" s="1">
        <v>212</v>
      </c>
      <c r="V76" s="1">
        <v>4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9">
        <f t="shared" si="15"/>
        <v>214.5</v>
      </c>
      <c r="AZ76" s="4" t="s">
        <v>15</v>
      </c>
      <c r="BA76" s="7" t="s">
        <v>15</v>
      </c>
    </row>
    <row r="77" spans="1:53" ht="15" customHeight="1" x14ac:dyDescent="0.25">
      <c r="A77" s="1" t="s">
        <v>48</v>
      </c>
      <c r="B77" s="1" t="s">
        <v>22</v>
      </c>
      <c r="C77" s="1">
        <v>0</v>
      </c>
      <c r="D77" s="1">
        <v>0</v>
      </c>
      <c r="E77" s="1">
        <v>0</v>
      </c>
      <c r="F77" s="1">
        <v>0</v>
      </c>
      <c r="G77" s="1">
        <v>225</v>
      </c>
      <c r="H77" s="1">
        <v>1</v>
      </c>
      <c r="I77" s="1">
        <v>216</v>
      </c>
      <c r="J77" s="1">
        <v>1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9">
        <f t="shared" si="15"/>
        <v>220.5</v>
      </c>
      <c r="AZ77" s="4" t="s">
        <v>15</v>
      </c>
      <c r="BA77" s="7" t="s">
        <v>15</v>
      </c>
    </row>
    <row r="78" spans="1:53" ht="15" customHeight="1" x14ac:dyDescent="0.25">
      <c r="A78" s="1"/>
      <c r="B78" s="1" t="s">
        <v>22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9"/>
      <c r="AZ78" s="4"/>
      <c r="BA78" s="7" t="s">
        <v>15</v>
      </c>
    </row>
    <row r="79" spans="1:53" ht="15" customHeight="1" x14ac:dyDescent="0.25">
      <c r="A79" s="1"/>
      <c r="B79" s="1" t="s">
        <v>22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9"/>
      <c r="AZ79" s="4"/>
      <c r="BA79" s="7" t="s">
        <v>15</v>
      </c>
    </row>
    <row r="80" spans="1:53" ht="15" customHeight="1" x14ac:dyDescent="0.25">
      <c r="A80" s="1"/>
      <c r="B80" s="1" t="s">
        <v>22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9"/>
      <c r="AZ80" s="4"/>
      <c r="BA80" s="7" t="s">
        <v>15</v>
      </c>
    </row>
    <row r="81" spans="1:53" ht="15" customHeight="1" x14ac:dyDescent="0.25">
      <c r="A81" s="1"/>
      <c r="B81" s="1" t="s">
        <v>22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9"/>
      <c r="AZ81" s="4"/>
      <c r="BA81" s="7" t="s">
        <v>15</v>
      </c>
    </row>
    <row r="82" spans="1:53" ht="15" customHeight="1" x14ac:dyDescent="0.25">
      <c r="A82" s="1"/>
      <c r="B82" s="1" t="s">
        <v>22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9"/>
      <c r="AZ82" s="4"/>
      <c r="BA82" s="7" t="s">
        <v>15</v>
      </c>
    </row>
    <row r="83" spans="1:53" ht="15" customHeight="1" x14ac:dyDescent="0.25">
      <c r="A83" s="1"/>
      <c r="B83" s="1" t="s">
        <v>22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9"/>
      <c r="AZ83" s="4"/>
      <c r="BA83" s="7" t="s">
        <v>15</v>
      </c>
    </row>
  </sheetData>
  <autoFilter ref="A3:BA3" xr:uid="{ADEDF485-AB9D-4B10-9E60-BD5FBA986E6C}">
    <sortState xmlns:xlrd2="http://schemas.microsoft.com/office/spreadsheetml/2017/richdata2" ref="A4:BA28">
      <sortCondition ref="A3"/>
    </sortState>
  </autoFilter>
  <mergeCells count="36">
    <mergeCell ref="AW2:AX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Y2:Z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AU1:AX1"/>
    <mergeCell ref="C1:F1"/>
    <mergeCell ref="G1:J1"/>
    <mergeCell ref="K1:N1"/>
    <mergeCell ref="O1:R1"/>
    <mergeCell ref="S1:V1"/>
    <mergeCell ref="W1:Z1"/>
    <mergeCell ref="AA1:AD1"/>
    <mergeCell ref="AE1:AH1"/>
    <mergeCell ref="AI1:AL1"/>
    <mergeCell ref="AM1:AP1"/>
    <mergeCell ref="AQ1:AT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Walker</dc:creator>
  <cp:lastModifiedBy>Matthew Daly</cp:lastModifiedBy>
  <cp:lastPrinted>2021-05-18T16:30:51Z</cp:lastPrinted>
  <dcterms:created xsi:type="dcterms:W3CDTF">2018-10-06T23:38:38Z</dcterms:created>
  <dcterms:modified xsi:type="dcterms:W3CDTF">2026-08-02T14:19:01Z</dcterms:modified>
</cp:coreProperties>
</file>