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Reference\Marksmanship\Rimfire Competition\Rimfire Match cumulative scores - Official\2026 Season\"/>
    </mc:Choice>
  </mc:AlternateContent>
  <xr:revisionPtr revIDLastSave="0" documentId="13_ncr:1_{C31F7807-B835-4B61-9457-154F24A789B1}" xr6:coauthVersionLast="47" xr6:coauthVersionMax="47" xr10:uidLastSave="{00000000-0000-0000-0000-000000000000}"/>
  <bookViews>
    <workbookView xWindow="2805" yWindow="2580" windowWidth="25050" windowHeight="13020" xr2:uid="{7AB77A52-B0C4-485F-9725-6A38E1B5EE65}"/>
  </bookViews>
  <sheets>
    <sheet name="Sheet1" sheetId="1" r:id="rId1"/>
  </sheets>
  <definedNames>
    <definedName name="_xlnm._FilterDatabase" localSheetId="0" hidden="1">Sheet1!$A$3:$BA$3</definedName>
    <definedName name="_xlnm.Print_Area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49" i="1" l="1"/>
  <c r="AY50" i="1"/>
  <c r="AY51" i="1"/>
  <c r="AY45" i="1"/>
  <c r="AY46" i="1"/>
  <c r="AY65" i="1"/>
  <c r="AY66" i="1"/>
  <c r="AY67" i="1"/>
  <c r="AY68" i="1"/>
  <c r="AY69" i="1"/>
  <c r="AY70" i="1"/>
  <c r="AY71" i="1"/>
  <c r="AY72" i="1"/>
  <c r="AZ15" i="1"/>
  <c r="AY15" i="1"/>
  <c r="BA15" i="1"/>
  <c r="AY31" i="1"/>
  <c r="AZ10" i="1"/>
  <c r="AY10" i="1"/>
  <c r="BA10" i="1"/>
  <c r="AZ17" i="1"/>
  <c r="AY17" i="1"/>
  <c r="AY63" i="1"/>
  <c r="AY44" i="1"/>
  <c r="AY37" i="1"/>
  <c r="AZ7" i="1"/>
  <c r="AY7" i="1"/>
  <c r="BA7" i="1"/>
  <c r="AY39" i="1"/>
  <c r="AY30" i="1"/>
  <c r="AZ16" i="1"/>
  <c r="AY16" i="1"/>
  <c r="AZ8" i="1"/>
  <c r="AY8" i="1"/>
  <c r="AY33" i="1"/>
  <c r="AY48" i="1"/>
  <c r="BA8" i="1"/>
  <c r="AY62" i="1"/>
  <c r="AY29" i="1"/>
  <c r="AY36" i="1"/>
  <c r="AY38" i="1"/>
  <c r="AZ11" i="1"/>
  <c r="AZ9" i="1"/>
  <c r="AY22" i="1"/>
  <c r="AY53" i="1"/>
  <c r="AY25" i="1"/>
  <c r="AY35" i="1"/>
  <c r="AY52" i="1"/>
  <c r="AZ13" i="1"/>
  <c r="AY47" i="1"/>
  <c r="AY64" i="1"/>
  <c r="AY27" i="1"/>
  <c r="AZ12" i="1"/>
  <c r="AZ4" i="1"/>
  <c r="AY23" i="1"/>
  <c r="AY6" i="1"/>
  <c r="BA6" i="1" l="1"/>
  <c r="AZ6" i="1"/>
  <c r="AY26" i="1" l="1"/>
  <c r="AY9" i="1"/>
  <c r="AY32" i="1"/>
  <c r="AY34" i="1"/>
  <c r="AY11" i="1"/>
  <c r="AY12" i="1"/>
  <c r="AY13" i="1"/>
  <c r="AY24" i="1"/>
  <c r="AY14" i="1"/>
  <c r="BA14" i="1"/>
  <c r="AZ14" i="1"/>
  <c r="BA26" i="1"/>
  <c r="AY4" i="1"/>
  <c r="AY28" i="1" l="1"/>
  <c r="BA38" i="1"/>
  <c r="AY5" i="1"/>
  <c r="BA5" i="1"/>
  <c r="AZ5" i="1"/>
  <c r="BA20" i="1"/>
  <c r="BA19" i="1"/>
  <c r="BA18" i="1"/>
  <c r="BA17" i="1"/>
  <c r="BA16" i="1"/>
</calcChain>
</file>

<file path=xl/sharedStrings.xml><?xml version="1.0" encoding="utf-8"?>
<sst xmlns="http://schemas.openxmlformats.org/spreadsheetml/2006/main" count="305" uniqueCount="78">
  <si>
    <t>Name</t>
  </si>
  <si>
    <t>Class</t>
  </si>
  <si>
    <t>Score</t>
  </si>
  <si>
    <t>X</t>
  </si>
  <si>
    <t>X Count</t>
  </si>
  <si>
    <t>Keith Wilson</t>
  </si>
  <si>
    <t>Total (Top 16)</t>
  </si>
  <si>
    <t>Eric Carter</t>
  </si>
  <si>
    <t>Stephen Goodwin</t>
  </si>
  <si>
    <t>T1</t>
  </si>
  <si>
    <t>T2</t>
  </si>
  <si>
    <t>David Konkle</t>
  </si>
  <si>
    <t>Expert</t>
  </si>
  <si>
    <t>MkMan</t>
  </si>
  <si>
    <t>SS</t>
  </si>
  <si>
    <t>N/A</t>
  </si>
  <si>
    <t>Avg. Score</t>
  </si>
  <si>
    <t>Don Smith</t>
  </si>
  <si>
    <t>Ernie Snyder</t>
  </si>
  <si>
    <t>Mike Becwar</t>
  </si>
  <si>
    <t>Dave Johnson</t>
  </si>
  <si>
    <t>Jae Chung</t>
  </si>
  <si>
    <t>RifleMan</t>
  </si>
  <si>
    <t>Jason Pahlman</t>
  </si>
  <si>
    <t>Steve Lee</t>
  </si>
  <si>
    <t>Song Pak</t>
  </si>
  <si>
    <t>Bryan Schremp</t>
  </si>
  <si>
    <t>Rick McGuire</t>
  </si>
  <si>
    <t>David Seibert</t>
  </si>
  <si>
    <t>Bill Ritchie</t>
  </si>
  <si>
    <t>Matt Daly</t>
  </si>
  <si>
    <t>Yong Choi</t>
  </si>
  <si>
    <t>Barry Johnson</t>
  </si>
  <si>
    <t>Jeff Frankowski</t>
  </si>
  <si>
    <t>David Fuller</t>
  </si>
  <si>
    <t>Nathan Hood</t>
  </si>
  <si>
    <t>Aaron Sporseen</t>
  </si>
  <si>
    <t>Peter Jaszczak</t>
  </si>
  <si>
    <t>Alex Dodd</t>
  </si>
  <si>
    <t>Bruce Baillie</t>
  </si>
  <si>
    <t xml:space="preserve">Parker Letson </t>
  </si>
  <si>
    <t>Chris Vidrine</t>
  </si>
  <si>
    <t>Alex Powell</t>
  </si>
  <si>
    <t>Greg Mosen</t>
  </si>
  <si>
    <t>Peter Buffo</t>
  </si>
  <si>
    <t>Todd George</t>
  </si>
  <si>
    <t>Rob Riding</t>
  </si>
  <si>
    <t>Harjeet Singh</t>
  </si>
  <si>
    <t>Viktor Visenko</t>
  </si>
  <si>
    <t>Scott Price</t>
  </si>
  <si>
    <t>N.K.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</si>
  <si>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</si>
  <si>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</si>
  <si>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</si>
  <si>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</si>
  <si>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</si>
  <si>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</si>
  <si>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</si>
  <si>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</si>
  <si>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</si>
  <si>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</si>
  <si>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</si>
  <si>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</si>
  <si>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Kevin Kellogg</t>
  </si>
  <si>
    <t>Frank Tevis</t>
  </si>
  <si>
    <t>John Kimbrough</t>
  </si>
  <si>
    <t>Steve Dunning</t>
  </si>
  <si>
    <t>Fred Zingleman</t>
  </si>
  <si>
    <t>Connor Crowley</t>
  </si>
  <si>
    <t>Dong Lee</t>
  </si>
  <si>
    <t>Kevin Lee</t>
  </si>
  <si>
    <t>Reed Thorkildsen</t>
  </si>
  <si>
    <t>Jenny Sirwet</t>
  </si>
  <si>
    <t>David DeJong</t>
  </si>
  <si>
    <t>Jose Hernandez</t>
  </si>
  <si>
    <t>Jim Slyfield</t>
  </si>
  <si>
    <t>Greg Sheehan</t>
  </si>
  <si>
    <t>Matt Petroske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</si>
</sst>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quotePrefix="1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" fontId="1" fillId="0" borderId="0" xfId="0" quotePrefix="1" applyNumberFormat="1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AEE5-21BA-4224-875E-3CEC0083D9D2}">
  <dimension ref="A1:BA78"/>
  <sheetViews>
    <sheetView tabSelected="1" zoomScale="60" zoomScaleNormal="60" workbookViewId="0">
      <pane xSplit="2" ySplit="3" topLeftCell="C43" activePane="bottomRight" state="frozen"/>
      <selection pane="topRight" activeCell="C1" sqref="C1"/>
      <selection pane="bottomLeft" activeCell="A4" sqref="A4"/>
      <selection pane="bottomRight" activeCell="S49" sqref="S49"/>
    </sheetView>
  </sheetViews>
  <sheetFormatPr defaultRowHeight="15" customHeight="1" x14ac:dyDescent="0.25"/>
  <cols>
    <col min="1" max="1" width="21.7109375" customWidth="1"/>
    <col min="2" max="2" width="10.42578125" customWidth="1"/>
    <col min="3" max="3" width="8.140625" customWidth="1"/>
    <col min="4" max="4" width="4.42578125" customWidth="1"/>
    <col min="5" max="5" width="8.140625" customWidth="1"/>
    <col min="6" max="6" width="4.42578125" customWidth="1"/>
    <col min="7" max="7" width="8.140625" customWidth="1"/>
    <col min="8" max="8" width="4.42578125" customWidth="1"/>
    <col min="9" max="9" width="8.140625" customWidth="1"/>
    <col min="10" max="10" width="4.42578125" customWidth="1"/>
    <col min="11" max="11" width="8.140625" customWidth="1"/>
    <col min="12" max="12" width="4.42578125" customWidth="1"/>
    <col min="13" max="13" width="8.140625" customWidth="1"/>
    <col min="14" max="14" width="4.42578125" customWidth="1"/>
    <col min="15" max="15" width="8.140625" customWidth="1"/>
    <col min="16" max="16" width="4.42578125" customWidth="1"/>
    <col min="17" max="17" width="8.140625" customWidth="1"/>
    <col min="18" max="18" width="4.42578125" customWidth="1"/>
    <col min="19" max="19" width="8.140625" customWidth="1"/>
    <col min="20" max="20" width="4.42578125" customWidth="1"/>
    <col min="21" max="21" width="8.140625" customWidth="1"/>
    <col min="22" max="22" width="4.42578125" customWidth="1"/>
    <col min="23" max="23" width="8.140625" customWidth="1"/>
    <col min="24" max="24" width="4.42578125" customWidth="1"/>
    <col min="25" max="25" width="8.140625" customWidth="1"/>
    <col min="26" max="26" width="4.42578125" customWidth="1"/>
    <col min="27" max="27" width="8.140625" customWidth="1"/>
    <col min="28" max="28" width="4.42578125" customWidth="1"/>
    <col min="29" max="29" width="8.140625" customWidth="1"/>
    <col min="30" max="30" width="4.42578125" customWidth="1"/>
    <col min="31" max="31" width="8.140625" customWidth="1"/>
    <col min="32" max="32" width="4.42578125" customWidth="1"/>
    <col min="33" max="33" width="8.140625" customWidth="1"/>
    <col min="34" max="34" width="4.42578125" customWidth="1"/>
    <col min="35" max="35" width="8.140625" customWidth="1"/>
    <col min="36" max="36" width="4.42578125" customWidth="1"/>
    <col min="37" max="37" width="8.140625" customWidth="1"/>
    <col min="38" max="38" width="4.42578125" customWidth="1"/>
    <col min="39" max="39" width="8.140625" customWidth="1"/>
    <col min="40" max="40" width="4.42578125" customWidth="1"/>
    <col min="41" max="41" width="8.140625" customWidth="1"/>
    <col min="42" max="42" width="4.42578125" customWidth="1"/>
    <col min="43" max="43" width="8.140625" customWidth="1"/>
    <col min="44" max="44" width="4.42578125" customWidth="1"/>
    <col min="45" max="45" width="8.140625" customWidth="1"/>
    <col min="46" max="46" width="4.42578125" customWidth="1"/>
    <col min="47" max="47" width="8.140625" customWidth="1"/>
    <col min="48" max="48" width="4.42578125" customWidth="1"/>
    <col min="49" max="49" width="8.140625" customWidth="1"/>
    <col min="50" max="50" width="4.42578125" customWidth="1"/>
    <col min="51" max="51" width="14.28515625" style="4" customWidth="1"/>
    <col min="52" max="52" width="16.7109375" customWidth="1"/>
    <col min="53" max="53" width="10.140625" style="6" hidden="1" customWidth="1"/>
  </cols>
  <sheetData>
    <row r="1" spans="1:53" s="3" customFormat="1" ht="15" customHeight="1" x14ac:dyDescent="0.25">
      <c r="C1" s="13" t="s">
        <v>51</v>
      </c>
      <c r="D1" s="14"/>
      <c r="E1" s="14"/>
      <c r="F1" s="14"/>
      <c r="G1" s="11" t="s">
        <v>52</v>
      </c>
      <c r="H1" s="12"/>
      <c r="I1" s="12"/>
      <c r="J1" s="12"/>
      <c r="K1" s="11" t="s">
        <v>53</v>
      </c>
      <c r="L1" s="12"/>
      <c r="M1" s="12"/>
      <c r="N1" s="12"/>
      <c r="O1" s="11" t="s">
        <v>54</v>
      </c>
      <c r="P1" s="12"/>
      <c r="Q1" s="12"/>
      <c r="R1" s="12"/>
      <c r="S1" s="11" t="s">
        <v>55</v>
      </c>
      <c r="T1" s="12"/>
      <c r="U1" s="12"/>
      <c r="V1" s="12"/>
      <c r="W1" s="11" t="s">
        <v>56</v>
      </c>
      <c r="X1" s="12"/>
      <c r="Y1" s="12"/>
      <c r="Z1" s="12"/>
      <c r="AA1" s="11" t="s">
        <v>57</v>
      </c>
      <c r="AB1" s="12"/>
      <c r="AC1" s="12"/>
      <c r="AD1" s="12"/>
      <c r="AE1" s="11" t="s">
        <v>58</v>
      </c>
      <c r="AF1" s="12"/>
      <c r="AG1" s="12"/>
      <c r="AH1" s="12"/>
      <c r="AI1" s="11" t="s">
        <v>59</v>
      </c>
      <c r="AJ1" s="12"/>
      <c r="AK1" s="12"/>
      <c r="AL1" s="12"/>
      <c r="AM1" s="11" t="s">
        <v>60</v>
      </c>
      <c r="AN1" s="12"/>
      <c r="AO1" s="12"/>
      <c r="AP1" s="12"/>
      <c r="AQ1" s="11" t="s">
        <v>61</v>
      </c>
      <c r="AR1" s="12"/>
      <c r="AS1" s="12"/>
      <c r="AT1" s="12"/>
      <c r="AU1" s="11" t="s">
        <v>62</v>
      </c>
      <c r="AV1" s="12"/>
      <c r="AW1" s="12"/>
      <c r="AX1" s="12"/>
      <c r="AY1" s="8"/>
      <c r="AZ1" s="2"/>
      <c r="BA1" s="5"/>
    </row>
    <row r="2" spans="1:53" s="3" customFormat="1" ht="15" customHeight="1" x14ac:dyDescent="0.25">
      <c r="A2" s="2"/>
      <c r="B2" s="2"/>
      <c r="C2" s="10" t="s">
        <v>9</v>
      </c>
      <c r="D2" s="10"/>
      <c r="E2" s="10" t="s">
        <v>10</v>
      </c>
      <c r="F2" s="10"/>
      <c r="G2" s="10" t="s">
        <v>9</v>
      </c>
      <c r="H2" s="10"/>
      <c r="I2" s="10" t="s">
        <v>10</v>
      </c>
      <c r="J2" s="10"/>
      <c r="K2" s="10" t="s">
        <v>9</v>
      </c>
      <c r="L2" s="10"/>
      <c r="M2" s="10" t="s">
        <v>10</v>
      </c>
      <c r="N2" s="10"/>
      <c r="O2" s="10" t="s">
        <v>9</v>
      </c>
      <c r="P2" s="10"/>
      <c r="Q2" s="10" t="s">
        <v>10</v>
      </c>
      <c r="R2" s="10"/>
      <c r="S2" s="10" t="s">
        <v>9</v>
      </c>
      <c r="T2" s="10"/>
      <c r="U2" s="10" t="s">
        <v>10</v>
      </c>
      <c r="V2" s="10"/>
      <c r="W2" s="10" t="s">
        <v>9</v>
      </c>
      <c r="X2" s="10"/>
      <c r="Y2" s="10" t="s">
        <v>10</v>
      </c>
      <c r="Z2" s="10"/>
      <c r="AA2" s="10" t="s">
        <v>9</v>
      </c>
      <c r="AB2" s="10"/>
      <c r="AC2" s="10" t="s">
        <v>10</v>
      </c>
      <c r="AD2" s="10"/>
      <c r="AE2" s="10" t="s">
        <v>9</v>
      </c>
      <c r="AF2" s="10"/>
      <c r="AG2" s="10" t="s">
        <v>10</v>
      </c>
      <c r="AH2" s="10"/>
      <c r="AI2" s="10" t="s">
        <v>9</v>
      </c>
      <c r="AJ2" s="10"/>
      <c r="AK2" s="10" t="s">
        <v>10</v>
      </c>
      <c r="AL2" s="10"/>
      <c r="AM2" s="10" t="s">
        <v>9</v>
      </c>
      <c r="AN2" s="10"/>
      <c r="AO2" s="10" t="s">
        <v>10</v>
      </c>
      <c r="AP2" s="10"/>
      <c r="AQ2" s="10" t="s">
        <v>9</v>
      </c>
      <c r="AR2" s="10"/>
      <c r="AS2" s="10" t="s">
        <v>10</v>
      </c>
      <c r="AT2" s="10"/>
      <c r="AU2" s="10" t="s">
        <v>9</v>
      </c>
      <c r="AV2" s="10"/>
      <c r="AW2" s="10" t="s">
        <v>10</v>
      </c>
      <c r="AX2" s="10"/>
      <c r="AY2" s="8"/>
      <c r="AZ2" s="2"/>
      <c r="BA2" s="5"/>
    </row>
    <row r="3" spans="1:53" s="3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2</v>
      </c>
      <c r="F3" s="2" t="s">
        <v>3</v>
      </c>
      <c r="G3" s="2" t="s">
        <v>2</v>
      </c>
      <c r="H3" s="2" t="s">
        <v>3</v>
      </c>
      <c r="I3" s="2" t="s">
        <v>2</v>
      </c>
      <c r="J3" s="2" t="s">
        <v>3</v>
      </c>
      <c r="K3" s="2" t="s">
        <v>2</v>
      </c>
      <c r="L3" s="2" t="s">
        <v>3</v>
      </c>
      <c r="M3" s="2" t="s">
        <v>2</v>
      </c>
      <c r="N3" s="2" t="s">
        <v>3</v>
      </c>
      <c r="O3" s="2" t="s">
        <v>2</v>
      </c>
      <c r="P3" s="2" t="s">
        <v>3</v>
      </c>
      <c r="Q3" s="2" t="s">
        <v>2</v>
      </c>
      <c r="R3" s="2" t="s">
        <v>3</v>
      </c>
      <c r="S3" s="2" t="s">
        <v>2</v>
      </c>
      <c r="T3" s="2" t="s">
        <v>3</v>
      </c>
      <c r="U3" s="2" t="s">
        <v>2</v>
      </c>
      <c r="V3" s="2" t="s">
        <v>3</v>
      </c>
      <c r="W3" s="2" t="s">
        <v>2</v>
      </c>
      <c r="X3" s="2" t="s">
        <v>3</v>
      </c>
      <c r="Y3" s="2" t="s">
        <v>2</v>
      </c>
      <c r="Z3" s="2" t="s">
        <v>3</v>
      </c>
      <c r="AA3" s="2" t="s">
        <v>2</v>
      </c>
      <c r="AB3" s="2" t="s">
        <v>3</v>
      </c>
      <c r="AC3" s="2" t="s">
        <v>2</v>
      </c>
      <c r="AD3" s="2" t="s">
        <v>3</v>
      </c>
      <c r="AE3" s="2" t="s">
        <v>2</v>
      </c>
      <c r="AF3" s="2" t="s">
        <v>3</v>
      </c>
      <c r="AG3" s="2" t="s">
        <v>2</v>
      </c>
      <c r="AH3" s="2" t="s">
        <v>3</v>
      </c>
      <c r="AI3" s="2" t="s">
        <v>2</v>
      </c>
      <c r="AJ3" s="2" t="s">
        <v>3</v>
      </c>
      <c r="AK3" s="2" t="s">
        <v>2</v>
      </c>
      <c r="AL3" s="2" t="s">
        <v>3</v>
      </c>
      <c r="AM3" s="2" t="s">
        <v>2</v>
      </c>
      <c r="AN3" s="2" t="s">
        <v>3</v>
      </c>
      <c r="AO3" s="2" t="s">
        <v>2</v>
      </c>
      <c r="AP3" s="2" t="s">
        <v>3</v>
      </c>
      <c r="AQ3" s="2" t="s">
        <v>2</v>
      </c>
      <c r="AR3" s="2" t="s">
        <v>3</v>
      </c>
      <c r="AS3" s="2" t="s">
        <v>2</v>
      </c>
      <c r="AT3" s="2" t="s">
        <v>3</v>
      </c>
      <c r="AU3" s="2" t="s">
        <v>2</v>
      </c>
      <c r="AV3" s="2" t="s">
        <v>3</v>
      </c>
      <c r="AW3" s="2" t="s">
        <v>2</v>
      </c>
      <c r="AX3" s="2" t="s">
        <v>3</v>
      </c>
      <c r="AY3" s="8" t="s">
        <v>16</v>
      </c>
      <c r="AZ3" s="2" t="s">
        <v>6</v>
      </c>
      <c r="BA3" s="5" t="s">
        <v>4</v>
      </c>
    </row>
    <row r="4" spans="1:53" ht="15" customHeight="1" x14ac:dyDescent="0.25">
      <c r="A4" s="1" t="s">
        <v>19</v>
      </c>
      <c r="B4" s="1" t="s">
        <v>12</v>
      </c>
      <c r="C4" s="1">
        <v>246</v>
      </c>
      <c r="D4" s="1">
        <v>8</v>
      </c>
      <c r="E4" s="1">
        <v>241</v>
      </c>
      <c r="F4" s="1">
        <v>5</v>
      </c>
      <c r="G4" s="1">
        <v>247</v>
      </c>
      <c r="H4" s="1">
        <v>7</v>
      </c>
      <c r="I4" s="1">
        <v>246</v>
      </c>
      <c r="J4" s="1">
        <v>5</v>
      </c>
      <c r="K4" s="1">
        <v>244</v>
      </c>
      <c r="L4" s="1">
        <v>5</v>
      </c>
      <c r="M4" s="1">
        <v>241</v>
      </c>
      <c r="N4" s="1">
        <v>3</v>
      </c>
      <c r="O4" s="1">
        <v>242</v>
      </c>
      <c r="P4" s="1">
        <v>3</v>
      </c>
      <c r="Q4" s="1">
        <v>244</v>
      </c>
      <c r="R4" s="1">
        <v>7</v>
      </c>
      <c r="S4" s="1">
        <v>244</v>
      </c>
      <c r="T4" s="1">
        <v>5</v>
      </c>
      <c r="U4" s="1">
        <v>249</v>
      </c>
      <c r="V4" s="1">
        <v>9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9">
        <f>SUM(C4,E4,G4,I4,K4,M4,O4,Q4,S4,U4,W4,Y4,AA4,AC4,AE4,AG4,AI4,AK4,AM4,AO4,AQ4,AS4,AU4,AW4)/COUNTIF(C4:AX4,"&gt;50")</f>
        <v>244.4</v>
      </c>
      <c r="AZ4" s="4">
        <f>SUM(LARGE((C4,E4,G4,I4,K4,M4,O4,Q4,S4,U4,W4,Y4,AA4,AC4,AE4,AG4,AI4,AK4,AM4,AO4,AQ4,AS4,AU4,AW4),{1,2,3,4,5,6,7,8,9,10,11,12,13,14,15,16}))</f>
        <v>2444</v>
      </c>
      <c r="BA4" s="7" t="s">
        <v>15</v>
      </c>
    </row>
    <row r="5" spans="1:53" ht="15" customHeight="1" x14ac:dyDescent="0.25">
      <c r="A5" s="1" t="s">
        <v>7</v>
      </c>
      <c r="B5" s="1" t="s">
        <v>12</v>
      </c>
      <c r="C5" s="1">
        <v>244</v>
      </c>
      <c r="D5" s="1">
        <v>3</v>
      </c>
      <c r="E5" s="1">
        <v>242</v>
      </c>
      <c r="F5" s="1">
        <v>3</v>
      </c>
      <c r="G5" s="1">
        <v>234</v>
      </c>
      <c r="H5" s="1">
        <v>2</v>
      </c>
      <c r="I5" s="1">
        <v>238</v>
      </c>
      <c r="J5" s="1">
        <v>2</v>
      </c>
      <c r="K5" s="1">
        <v>247</v>
      </c>
      <c r="L5" s="1">
        <v>5</v>
      </c>
      <c r="M5" s="1">
        <v>242</v>
      </c>
      <c r="N5" s="1">
        <v>6</v>
      </c>
      <c r="O5" s="1">
        <v>241</v>
      </c>
      <c r="P5" s="1">
        <v>3</v>
      </c>
      <c r="Q5" s="1">
        <v>242</v>
      </c>
      <c r="R5" s="1">
        <v>3</v>
      </c>
      <c r="S5" s="1">
        <v>244</v>
      </c>
      <c r="T5" s="1">
        <v>2</v>
      </c>
      <c r="U5" s="1">
        <v>246</v>
      </c>
      <c r="V5" s="1">
        <v>2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9">
        <f t="shared" ref="AY5:AY34" si="0">SUM(C5,E5,G5,I5,K5,M5,O5,Q5,S5,U5,W5,Y5,AA5,AC5,AE5,AG5,AI5,AK5,AM5,AO5,AQ5,AS5,AU5,AW5)/COUNTIF(C5:AX5,"&gt;50")</f>
        <v>242</v>
      </c>
      <c r="AZ5" s="4">
        <f>SUM(LARGE((C5,E5,G5,I5,K5,M5,O5,Q5,S5,U5,W5,Y5,AA5,AC5,AE5,AG5,AI5,AK5,AM5,AO5,AQ5,AS5,AU5,AW5),{1,2,3,4,5,6,7,8,9,10,11,12,13,14,15,16}))</f>
        <v>2420</v>
      </c>
      <c r="BA5" s="6">
        <f t="shared" ref="BA5:BA8" si="1">SUM(D5,F5,H5,J5,L5,N5,P5,R5,T5,V5,X5,Z5,AB5,AD5,AF5,AH5,AJ5,AL5,AN5,AP5,AR5,AT5,AV5,AX5)</f>
        <v>31</v>
      </c>
    </row>
    <row r="6" spans="1:53" ht="15" customHeight="1" x14ac:dyDescent="0.25">
      <c r="A6" s="1" t="s">
        <v>30</v>
      </c>
      <c r="B6" s="1" t="s">
        <v>12</v>
      </c>
      <c r="C6" s="1">
        <v>241</v>
      </c>
      <c r="D6" s="1">
        <v>4</v>
      </c>
      <c r="E6" s="1">
        <v>240</v>
      </c>
      <c r="F6" s="1">
        <v>4</v>
      </c>
      <c r="G6" s="1">
        <v>235</v>
      </c>
      <c r="H6" s="1">
        <v>3</v>
      </c>
      <c r="I6" s="1">
        <v>238</v>
      </c>
      <c r="J6" s="1">
        <v>2</v>
      </c>
      <c r="K6" s="1">
        <v>241</v>
      </c>
      <c r="L6" s="1">
        <v>5</v>
      </c>
      <c r="M6" s="1">
        <v>243</v>
      </c>
      <c r="N6" s="1">
        <v>3</v>
      </c>
      <c r="O6" s="1">
        <v>228</v>
      </c>
      <c r="P6" s="1">
        <v>3</v>
      </c>
      <c r="Q6" s="1">
        <v>231</v>
      </c>
      <c r="R6" s="1">
        <v>4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9">
        <f t="shared" si="0"/>
        <v>237.125</v>
      </c>
      <c r="AZ6" s="4">
        <f>SUM(LARGE((C6,E6,G6,I6,K6,M6,O6,Q6,S6,U6,W6,Y6,AA6,AC6,AE6,AG6,AI6,AK6,AM6,AO6,AQ6,AS6,AU6,AW6),{1,2,3,4,5,6,7,8,9,10,11,12,13,14,15,16}))</f>
        <v>1897</v>
      </c>
      <c r="BA6" s="6">
        <f t="shared" si="1"/>
        <v>28</v>
      </c>
    </row>
    <row r="7" spans="1:53" ht="15" customHeight="1" x14ac:dyDescent="0.25">
      <c r="A7" s="1" t="s">
        <v>66</v>
      </c>
      <c r="B7" s="1" t="s">
        <v>12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245</v>
      </c>
      <c r="P7" s="1">
        <v>10</v>
      </c>
      <c r="Q7" s="1">
        <v>242</v>
      </c>
      <c r="R7" s="1">
        <v>6</v>
      </c>
      <c r="S7" s="1">
        <v>249</v>
      </c>
      <c r="T7" s="1">
        <v>8</v>
      </c>
      <c r="U7" s="1">
        <v>245</v>
      </c>
      <c r="V7" s="1">
        <v>4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9">
        <f t="shared" si="0"/>
        <v>245.25</v>
      </c>
      <c r="AZ7" s="4">
        <f>SUM(LARGE((C7,E7,G7,I7,K7,M7,O7,Q7,S7,U7,W7,Y7,AA7,AC7,AE7,AG7,AI7,AK7,AM7,AO7,AQ7,AS7,AU7,AW7),{1,2,3,4,5,6,7,8,9,10,11,12,13,14,15,16}))</f>
        <v>981</v>
      </c>
      <c r="BA7" s="6">
        <f t="shared" si="1"/>
        <v>28</v>
      </c>
    </row>
    <row r="8" spans="1:53" ht="15" customHeight="1" x14ac:dyDescent="0.25">
      <c r="A8" s="1" t="s">
        <v>63</v>
      </c>
      <c r="B8" s="1" t="s">
        <v>12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240</v>
      </c>
      <c r="L8" s="1">
        <v>1</v>
      </c>
      <c r="M8" s="1">
        <v>233</v>
      </c>
      <c r="N8" s="1">
        <v>4</v>
      </c>
      <c r="O8" s="1">
        <v>240</v>
      </c>
      <c r="P8" s="1">
        <v>6</v>
      </c>
      <c r="Q8" s="1">
        <v>235</v>
      </c>
      <c r="R8" s="1">
        <v>3</v>
      </c>
      <c r="S8" s="1">
        <v>240</v>
      </c>
      <c r="T8" s="1">
        <v>2</v>
      </c>
      <c r="U8" s="1">
        <v>244</v>
      </c>
      <c r="V8" s="1">
        <v>7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9">
        <f t="shared" si="0"/>
        <v>238.66666666666666</v>
      </c>
      <c r="AZ8" s="4">
        <f>SUM(LARGE((C8,E8,G8,I8,K8,M8,O8,Q8,S8,U8,W8,Y8,AA8,AC8,AE8,AG8,AI8,AK8,AM8,AO8,AQ8,AS8,AU8,AW8),{1,2,3,4,5,6,7,8,9,10,11,12,13,14,15,16}))</f>
        <v>1432</v>
      </c>
      <c r="BA8" s="6">
        <f t="shared" si="1"/>
        <v>23</v>
      </c>
    </row>
    <row r="9" spans="1:53" ht="15" customHeight="1" x14ac:dyDescent="0.25">
      <c r="A9" s="1" t="s">
        <v>11</v>
      </c>
      <c r="B9" s="1" t="s">
        <v>12</v>
      </c>
      <c r="C9" s="1">
        <v>230</v>
      </c>
      <c r="D9" s="1">
        <v>3</v>
      </c>
      <c r="E9" s="1">
        <v>234</v>
      </c>
      <c r="F9" s="1">
        <v>1</v>
      </c>
      <c r="G9" s="1">
        <v>233</v>
      </c>
      <c r="H9" s="1">
        <v>1</v>
      </c>
      <c r="I9" s="1">
        <v>240</v>
      </c>
      <c r="J9" s="1">
        <v>5</v>
      </c>
      <c r="K9" s="1">
        <v>237</v>
      </c>
      <c r="L9" s="1">
        <v>5</v>
      </c>
      <c r="M9" s="1">
        <v>236</v>
      </c>
      <c r="N9" s="1">
        <v>4</v>
      </c>
      <c r="O9" s="1">
        <v>238</v>
      </c>
      <c r="P9" s="1">
        <v>1</v>
      </c>
      <c r="Q9" s="1">
        <v>241</v>
      </c>
      <c r="R9" s="1">
        <v>4</v>
      </c>
      <c r="S9" s="1">
        <v>234</v>
      </c>
      <c r="T9" s="1">
        <v>3</v>
      </c>
      <c r="U9" s="1">
        <v>230</v>
      </c>
      <c r="V9" s="1">
        <v>4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9">
        <f>SUM(C9,E9,G9,I9,K9,M9,O9,Q9,S9,U9,W9,Y9,AA9,AC9,AE9,AG9,AI9,AK9,AM9,AO9,AQ9,AS9,AU9,AW9)/COUNTIF(C9:AX9,"&gt;50")</f>
        <v>235.3</v>
      </c>
      <c r="AZ9" s="4">
        <f>SUM(LARGE((C9,E9,G9,I9,K9,M9,O9,Q9,S9,U9,W9,Y9,AA9,AC9,AE9,AG9,AI9,AK9,AM9,AO9,AQ9,AS9,AU9,AW9),{1,2,3,4,5,6,7,8,9,10,11,12,13,14,15,16}))</f>
        <v>2353</v>
      </c>
      <c r="BA9" s="7" t="s">
        <v>15</v>
      </c>
    </row>
    <row r="10" spans="1:53" ht="15" customHeight="1" x14ac:dyDescent="0.25">
      <c r="A10" s="1" t="s">
        <v>70</v>
      </c>
      <c r="B10" s="1" t="s">
        <v>12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240</v>
      </c>
      <c r="P10" s="1">
        <v>2</v>
      </c>
      <c r="Q10" s="1">
        <v>241</v>
      </c>
      <c r="R10" s="1">
        <v>3</v>
      </c>
      <c r="S10" s="1">
        <v>240</v>
      </c>
      <c r="T10" s="1">
        <v>5</v>
      </c>
      <c r="U10" s="1">
        <v>239</v>
      </c>
      <c r="V10" s="1">
        <v>3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9">
        <f>SUM(C10,E10,G10,I10,K10,M10,O10,Q10,S10,U10,W10,Y10,AA10,AC10,AE10,AG10,AI10,AK10,AM10,AO10,AQ10,AS10,AU10,AW10)/COUNTIF(C10:AX10,"&gt;50")</f>
        <v>240</v>
      </c>
      <c r="AZ10" s="4">
        <f>SUM(LARGE((C10,E10,G10,I10,K10,M10,O10,Q10,S10,U10,W10,Y10,AA10,AC10,AE10,AG10,AI10,AK10,AM10,AO10,AQ10,AS10,AU10,AW10),{1,2,3,4,5,6,7,8,9,10,11,12,13,14,15,16}))</f>
        <v>960</v>
      </c>
      <c r="BA10" s="6">
        <f t="shared" ref="BA10" si="2">SUM(D10,F10,H10,J10,L10,N10,P10,R10,T10,V10,X10,Z10,AB10,AD10,AF10,AH10,AJ10,AL10,AN10,AP10,AR10,AT10,AV10,AX10)</f>
        <v>13</v>
      </c>
    </row>
    <row r="11" spans="1:53" ht="15" customHeight="1" x14ac:dyDescent="0.25">
      <c r="A11" s="1" t="s">
        <v>29</v>
      </c>
      <c r="B11" s="1" t="s">
        <v>12</v>
      </c>
      <c r="C11" s="1">
        <v>241</v>
      </c>
      <c r="D11" s="1">
        <v>5</v>
      </c>
      <c r="E11" s="1">
        <v>240</v>
      </c>
      <c r="F11" s="1">
        <v>4</v>
      </c>
      <c r="G11" s="1">
        <v>238</v>
      </c>
      <c r="H11" s="1">
        <v>2</v>
      </c>
      <c r="I11" s="1">
        <v>231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236</v>
      </c>
      <c r="P11" s="1">
        <v>5</v>
      </c>
      <c r="Q11" s="1">
        <v>234</v>
      </c>
      <c r="R11" s="1">
        <v>4</v>
      </c>
      <c r="S11" s="1">
        <v>239</v>
      </c>
      <c r="T11" s="1">
        <v>3</v>
      </c>
      <c r="U11" s="1">
        <v>248</v>
      </c>
      <c r="V11" s="1">
        <v>7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9">
        <f>SUM(C11,E11,G11,I11,K11,M11,O11,Q11,S11,U11,W11,Y11,AA11,AC11,AE11,AG11,AI11,AK11,AM11,AO11,AQ11,AS11,AU11,AW11)/COUNTIF(C11:AX11,"&gt;50")</f>
        <v>238.375</v>
      </c>
      <c r="AZ11" s="4">
        <f>SUM(LARGE((C11,E11,G11,I11,K11,M11,O11,Q11,S11,U11,W11,Y11,AA11,AC11,AE11,AG11,AI11,AK11,AM11,AO11,AQ11,AS11,AU11,AW11),{1,2,3,4,5,6,7,8,9,10,11,12,13,14,15,16}))</f>
        <v>1907</v>
      </c>
      <c r="BA11" s="7" t="s">
        <v>15</v>
      </c>
    </row>
    <row r="12" spans="1:53" ht="15" customHeight="1" x14ac:dyDescent="0.25">
      <c r="A12" s="1" t="s">
        <v>28</v>
      </c>
      <c r="B12" s="1" t="s">
        <v>12</v>
      </c>
      <c r="C12" s="1">
        <v>246</v>
      </c>
      <c r="D12" s="1">
        <v>4</v>
      </c>
      <c r="E12" s="1">
        <v>241</v>
      </c>
      <c r="F12" s="1">
        <v>4</v>
      </c>
      <c r="G12" s="1">
        <v>241</v>
      </c>
      <c r="H12" s="1">
        <v>3</v>
      </c>
      <c r="I12" s="1">
        <v>244</v>
      </c>
      <c r="J12" s="1">
        <v>6</v>
      </c>
      <c r="K12" s="1">
        <v>241</v>
      </c>
      <c r="L12" s="1">
        <v>3</v>
      </c>
      <c r="M12" s="1">
        <v>241</v>
      </c>
      <c r="N12" s="1">
        <v>5</v>
      </c>
      <c r="O12" s="1">
        <v>238</v>
      </c>
      <c r="P12" s="1">
        <v>3</v>
      </c>
      <c r="Q12" s="1">
        <v>241</v>
      </c>
      <c r="R12" s="1">
        <v>3</v>
      </c>
      <c r="S12" s="1">
        <v>240</v>
      </c>
      <c r="T12" s="1">
        <v>3</v>
      </c>
      <c r="U12" s="1">
        <v>242</v>
      </c>
      <c r="V12" s="1">
        <v>2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9">
        <f>SUM(C12,E12,G12,I12,K12,M12,O12,Q12,S12,U12,W12,Y12,AA12,AC12,AE12,AG12,AI12,AK12,AM12,AO12,AQ12,AS12,AU12,AW12)/COUNTIF(C12:AX12,"&gt;50")</f>
        <v>241.5</v>
      </c>
      <c r="AZ12" s="4">
        <f>SUM(LARGE((C12,E12,G12,I12,K12,M12,O12,Q12,S12,U12,W12,Y12,AA12,AC12,AE12,AG12,AI12,AK12,AM12,AO12,AQ12,AS12,AU12,AW12),{1,2,3,4,5,6,7,8,9,10,11,12,13,14,15,16}))</f>
        <v>2415</v>
      </c>
      <c r="BA12" s="7" t="s">
        <v>15</v>
      </c>
    </row>
    <row r="13" spans="1:53" ht="15" customHeight="1" x14ac:dyDescent="0.25">
      <c r="A13" s="1" t="s">
        <v>17</v>
      </c>
      <c r="B13" s="1" t="s">
        <v>12</v>
      </c>
      <c r="C13" s="1">
        <v>247</v>
      </c>
      <c r="D13" s="1">
        <v>8</v>
      </c>
      <c r="E13" s="1">
        <v>242</v>
      </c>
      <c r="F13" s="1">
        <v>5</v>
      </c>
      <c r="G13" s="1">
        <v>239</v>
      </c>
      <c r="H13" s="1">
        <v>4</v>
      </c>
      <c r="I13" s="1">
        <v>242</v>
      </c>
      <c r="J13" s="1">
        <v>6</v>
      </c>
      <c r="K13" s="1">
        <v>235</v>
      </c>
      <c r="L13" s="1">
        <v>7</v>
      </c>
      <c r="M13" s="1">
        <v>241</v>
      </c>
      <c r="N13" s="1">
        <v>3</v>
      </c>
      <c r="O13" s="1">
        <v>244</v>
      </c>
      <c r="P13" s="1">
        <v>3</v>
      </c>
      <c r="Q13" s="1">
        <v>240</v>
      </c>
      <c r="R13" s="1">
        <v>6</v>
      </c>
      <c r="S13" s="1">
        <v>230</v>
      </c>
      <c r="T13" s="1">
        <v>1</v>
      </c>
      <c r="U13" s="1">
        <v>237</v>
      </c>
      <c r="V13" s="1">
        <v>5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9">
        <f>SUM(C13,E13,G13,I13,K13,M13,O13,Q13,S13,U13,W13,Y13,AA13,AC13,AE13,AG13,AI13,AK13,AM13,AO13,AQ13,AS13,AU13,AW13)/COUNTIF(C13:AX13,"&gt;50")</f>
        <v>239.7</v>
      </c>
      <c r="AZ13" s="4">
        <f>SUM(LARGE((C13,E13,G13,I13,K13,M13,O13,Q13,S13,U13,W13,Y13,AA13,AC13,AE13,AG13,AI13,AK13,AM13,AO13,AQ13,AS13,AU13,AW13),{1,2,3,4,5,6,7,8,9,10,11,12,13,14,15,16}))</f>
        <v>2397</v>
      </c>
      <c r="BA13" s="7" t="s">
        <v>15</v>
      </c>
    </row>
    <row r="14" spans="1:53" ht="15" customHeight="1" x14ac:dyDescent="0.25">
      <c r="A14" s="1" t="s">
        <v>18</v>
      </c>
      <c r="B14" s="1" t="s">
        <v>12</v>
      </c>
      <c r="C14" s="1">
        <v>237</v>
      </c>
      <c r="D14" s="1">
        <v>2</v>
      </c>
      <c r="E14" s="1">
        <v>243</v>
      </c>
      <c r="F14" s="1">
        <v>2</v>
      </c>
      <c r="G14" s="1">
        <v>230</v>
      </c>
      <c r="H14" s="1">
        <v>3</v>
      </c>
      <c r="I14" s="1">
        <v>225</v>
      </c>
      <c r="J14" s="1">
        <v>2</v>
      </c>
      <c r="K14" s="1">
        <v>243</v>
      </c>
      <c r="L14" s="1">
        <v>5</v>
      </c>
      <c r="M14" s="1">
        <v>247</v>
      </c>
      <c r="N14" s="1">
        <v>2</v>
      </c>
      <c r="O14" s="1">
        <v>235</v>
      </c>
      <c r="P14" s="1">
        <v>3</v>
      </c>
      <c r="Q14" s="1">
        <v>244</v>
      </c>
      <c r="R14" s="1">
        <v>5</v>
      </c>
      <c r="S14" s="1">
        <v>242</v>
      </c>
      <c r="T14" s="1">
        <v>3</v>
      </c>
      <c r="U14" s="1">
        <v>247</v>
      </c>
      <c r="V14" s="1">
        <v>4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9">
        <f t="shared" si="0"/>
        <v>239.3</v>
      </c>
      <c r="AZ14" s="4">
        <f>SUM(LARGE((C14,E14,G14,I14,K14,M14,O14,Q14,S14,U14,W14,Y14,AA14,AC14,AE14,AG14,AI14,AK14,AM14,AO14,AQ14,AS14,AU14,AW14),{1,2,3,4,5,6,7,8,9,10,11,12,13,14,15,16}))</f>
        <v>2393</v>
      </c>
      <c r="BA14" s="6">
        <f t="shared" ref="BA14:BA15" si="3">SUM(D14,F14,H14,J14,L14,N14,P14,R14,T14,V14,X14,Z14,AB14,AD14,AF14,AH14,AJ14,AL14,AN14,AP14,AR14,AT14,AV14,AX14)</f>
        <v>31</v>
      </c>
    </row>
    <row r="15" spans="1:53" ht="15" customHeight="1" x14ac:dyDescent="0.25">
      <c r="A15" s="1" t="s">
        <v>71</v>
      </c>
      <c r="B15" s="1" t="s">
        <v>12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243</v>
      </c>
      <c r="T15" s="1">
        <v>3</v>
      </c>
      <c r="U15" s="1">
        <v>242</v>
      </c>
      <c r="V15" s="1">
        <v>4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9">
        <f t="shared" si="0"/>
        <v>242.5</v>
      </c>
      <c r="AZ15" s="4">
        <f>SUM(LARGE((C15,E15,G15,I15,K15,M15,O15,Q15,S15,U15,W15,Y15,AA15,AC15,AE15,AG15,AI15,AK15,AM15,AO15,AQ15,AS15,AU15,AW15),{1,2,3,4,5,6,7,8,9,10,11,12,13,14,15,16}))</f>
        <v>485</v>
      </c>
      <c r="BA15" s="6">
        <f t="shared" si="3"/>
        <v>7</v>
      </c>
    </row>
    <row r="16" spans="1:53" ht="15" customHeight="1" x14ac:dyDescent="0.25">
      <c r="A16" s="1" t="s">
        <v>5</v>
      </c>
      <c r="B16" s="1" t="s">
        <v>12</v>
      </c>
      <c r="C16" s="1">
        <v>247</v>
      </c>
      <c r="D16" s="1">
        <v>5</v>
      </c>
      <c r="E16" s="1">
        <v>242</v>
      </c>
      <c r="F16" s="1">
        <v>5</v>
      </c>
      <c r="G16" s="1">
        <v>0</v>
      </c>
      <c r="H16" s="1">
        <v>0</v>
      </c>
      <c r="I16" s="1">
        <v>0</v>
      </c>
      <c r="J16" s="1">
        <v>0</v>
      </c>
      <c r="K16" s="1">
        <v>245</v>
      </c>
      <c r="L16" s="1">
        <v>1</v>
      </c>
      <c r="M16" s="1">
        <v>247</v>
      </c>
      <c r="N16" s="1">
        <v>8</v>
      </c>
      <c r="O16" s="1">
        <v>243</v>
      </c>
      <c r="P16" s="1">
        <v>3</v>
      </c>
      <c r="Q16" s="1">
        <v>247</v>
      </c>
      <c r="R16" s="1">
        <v>6</v>
      </c>
      <c r="S16" s="1">
        <v>247</v>
      </c>
      <c r="T16" s="1">
        <v>5</v>
      </c>
      <c r="U16" s="1">
        <v>246</v>
      </c>
      <c r="V16" s="1">
        <v>6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9">
        <f t="shared" si="0"/>
        <v>245.5</v>
      </c>
      <c r="AZ16" s="4">
        <f>SUM(LARGE((C16,E16,G16,I16,K16,M16,O16,Q16,S16,U16,W16,Y16,AA16,AC16,AE16,AG16,AI16,AK16,AM16,AO16,AQ16,AS16,AU16,AW16),{1,2,3,4,5,6,7,8,9,10,11,12,13,14,15,16}))</f>
        <v>1964</v>
      </c>
      <c r="BA16" s="6" t="e">
        <f>SUM(D16,F16,H16,L16,N16,#REF!,P16,R16,T16,V16,X16,Z16,AB16,AD16,AF16,AH16,AJ16,AL16,AN16,AP16,AR16,AT16,AV16,AX16)</f>
        <v>#REF!</v>
      </c>
    </row>
    <row r="17" spans="1:53" ht="15" customHeight="1" x14ac:dyDescent="0.25">
      <c r="A17" s="1" t="s">
        <v>67</v>
      </c>
      <c r="B17" s="1" t="s">
        <v>12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242</v>
      </c>
      <c r="P17" s="1">
        <v>5</v>
      </c>
      <c r="Q17" s="1">
        <v>241</v>
      </c>
      <c r="R17" s="1">
        <v>4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9">
        <f t="shared" si="0"/>
        <v>241.5</v>
      </c>
      <c r="AZ17" s="4">
        <f>SUM(LARGE((C17,E17,G17,I17,K17,M17,O17,Q17,S17,U17,W17,Y17,AA17,AC17,AE17,AG17,AI17,AK17,AM17,AO17,AQ17,AS17,AU17,AW17),{1,2,3,4,5,6,7,8,9,10,11,12,13,14,15,16}))</f>
        <v>483</v>
      </c>
      <c r="BA17" s="6">
        <f t="shared" ref="BA17:BA20" si="4">SUM(D17,F17,H17,J17,L17,N17,P17,R17,T17,V17,X17,Z17,AB17,AD17,AF17,AH17,AJ17,AL17,AN17,AP17,AR17,AT17,AV17,AX17)</f>
        <v>9</v>
      </c>
    </row>
    <row r="18" spans="1:53" ht="15" customHeight="1" x14ac:dyDescent="0.25">
      <c r="A18" s="1"/>
      <c r="B18" s="1" t="s">
        <v>12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9"/>
      <c r="AZ18" s="4"/>
      <c r="BA18" s="6">
        <f t="shared" si="4"/>
        <v>0</v>
      </c>
    </row>
    <row r="19" spans="1:53" ht="15" customHeight="1" x14ac:dyDescent="0.25">
      <c r="A19" s="1"/>
      <c r="B19" s="1" t="s">
        <v>12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9"/>
      <c r="AZ19" s="4"/>
      <c r="BA19" s="6">
        <f t="shared" si="4"/>
        <v>0</v>
      </c>
    </row>
    <row r="20" spans="1:53" ht="15" customHeight="1" x14ac:dyDescent="0.25">
      <c r="A20" s="1"/>
      <c r="B20" s="1" t="s">
        <v>12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9"/>
      <c r="AZ20" s="4"/>
      <c r="BA20" s="6">
        <f t="shared" si="4"/>
        <v>0</v>
      </c>
    </row>
    <row r="21" spans="1:53" ht="15" customHeight="1" x14ac:dyDescent="0.25">
      <c r="AW21" s="1"/>
      <c r="AX21" s="1"/>
      <c r="AY21" s="9"/>
    </row>
    <row r="22" spans="1:53" ht="15" customHeight="1" x14ac:dyDescent="0.25">
      <c r="A22" s="1" t="s">
        <v>39</v>
      </c>
      <c r="B22" s="1" t="s">
        <v>14</v>
      </c>
      <c r="C22" s="1">
        <v>243</v>
      </c>
      <c r="D22" s="1">
        <v>2</v>
      </c>
      <c r="E22" s="1">
        <v>240</v>
      </c>
      <c r="F22" s="1">
        <v>1</v>
      </c>
      <c r="G22" s="1">
        <v>236</v>
      </c>
      <c r="H22" s="1">
        <v>2</v>
      </c>
      <c r="I22" s="1">
        <v>232</v>
      </c>
      <c r="J22" s="1">
        <v>4</v>
      </c>
      <c r="K22" s="1">
        <v>237</v>
      </c>
      <c r="L22" s="1">
        <v>9</v>
      </c>
      <c r="M22" s="1">
        <v>239</v>
      </c>
      <c r="N22" s="1">
        <v>5</v>
      </c>
      <c r="O22" s="1">
        <v>240</v>
      </c>
      <c r="P22" s="1">
        <v>3</v>
      </c>
      <c r="Q22" s="1">
        <v>234</v>
      </c>
      <c r="R22" s="1">
        <v>3</v>
      </c>
      <c r="S22" s="1">
        <v>234</v>
      </c>
      <c r="T22" s="1">
        <v>1</v>
      </c>
      <c r="U22" s="1">
        <v>231</v>
      </c>
      <c r="V22" s="1">
        <v>2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9">
        <f>SUM(C22,E22,G22,I22,K22,M22,O22,Q22,S22,U22,W22,Y22,AA22,AC22,AE22,AG22,AI22,AK22,AM22,AO22,AQ22,AS22,AU22,AW22)/COUNTIF(C22:AX22,"&gt;50")</f>
        <v>236.6</v>
      </c>
      <c r="AZ22" s="4" t="s">
        <v>15</v>
      </c>
      <c r="BA22" s="7" t="s">
        <v>15</v>
      </c>
    </row>
    <row r="23" spans="1:53" ht="15" customHeight="1" x14ac:dyDescent="0.25">
      <c r="A23" s="1" t="s">
        <v>31</v>
      </c>
      <c r="B23" s="1" t="s">
        <v>14</v>
      </c>
      <c r="C23" s="1">
        <v>232</v>
      </c>
      <c r="D23" s="1">
        <v>2</v>
      </c>
      <c r="E23" s="1">
        <v>223</v>
      </c>
      <c r="F23" s="1">
        <v>1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9">
        <f>SUM(C23,E23,G23,I23,K23,M23,O23,Q23,S23,U23,W23,Y23,AA23,AC23,AE23,AG23,AI23,AK23,AM23,AO23,AQ23,AS23,AU23,AW23)/COUNTIF(C23:AX23,"&gt;50")</f>
        <v>227.5</v>
      </c>
      <c r="AZ23" s="4" t="s">
        <v>15</v>
      </c>
      <c r="BA23" s="7" t="s">
        <v>15</v>
      </c>
    </row>
    <row r="24" spans="1:53" ht="15" customHeight="1" x14ac:dyDescent="0.25">
      <c r="A24" s="1" t="s">
        <v>21</v>
      </c>
      <c r="B24" s="1" t="s">
        <v>14</v>
      </c>
      <c r="C24" s="1">
        <v>190</v>
      </c>
      <c r="D24" s="1">
        <v>0</v>
      </c>
      <c r="E24" s="1">
        <v>216</v>
      </c>
      <c r="F24" s="1">
        <v>1</v>
      </c>
      <c r="G24" s="1">
        <v>210</v>
      </c>
      <c r="H24" s="1">
        <v>0</v>
      </c>
      <c r="I24" s="1">
        <v>202</v>
      </c>
      <c r="J24" s="1">
        <v>0</v>
      </c>
      <c r="K24" s="1">
        <v>224</v>
      </c>
      <c r="L24" s="1">
        <v>2</v>
      </c>
      <c r="M24" s="1">
        <v>223</v>
      </c>
      <c r="N24" s="1">
        <v>3</v>
      </c>
      <c r="O24" s="1">
        <v>233</v>
      </c>
      <c r="P24" s="1">
        <v>2</v>
      </c>
      <c r="Q24" s="1">
        <v>225</v>
      </c>
      <c r="R24" s="1">
        <v>0</v>
      </c>
      <c r="S24" s="1">
        <v>215</v>
      </c>
      <c r="T24" s="1">
        <v>1</v>
      </c>
      <c r="U24" s="1">
        <v>232</v>
      </c>
      <c r="V24" s="1">
        <v>1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9">
        <f t="shared" si="0"/>
        <v>217</v>
      </c>
      <c r="AZ24" s="4" t="s">
        <v>15</v>
      </c>
      <c r="BA24" s="7" t="s">
        <v>15</v>
      </c>
    </row>
    <row r="25" spans="1:53" ht="15" customHeight="1" x14ac:dyDescent="0.25">
      <c r="A25" s="1" t="s">
        <v>33</v>
      </c>
      <c r="B25" s="1" t="s">
        <v>14</v>
      </c>
      <c r="C25" s="1">
        <v>215</v>
      </c>
      <c r="D25" s="1">
        <v>2</v>
      </c>
      <c r="E25" s="1">
        <v>235</v>
      </c>
      <c r="F25" s="1">
        <v>3</v>
      </c>
      <c r="G25" s="1">
        <v>0</v>
      </c>
      <c r="H25" s="1">
        <v>0</v>
      </c>
      <c r="I25" s="1">
        <v>0</v>
      </c>
      <c r="J25" s="1">
        <v>0</v>
      </c>
      <c r="K25" s="1">
        <v>236</v>
      </c>
      <c r="L25" s="1">
        <v>4</v>
      </c>
      <c r="M25" s="1">
        <v>229</v>
      </c>
      <c r="N25" s="1">
        <v>3</v>
      </c>
      <c r="O25" s="1">
        <v>213</v>
      </c>
      <c r="P25" s="1">
        <v>0</v>
      </c>
      <c r="Q25" s="1">
        <v>233</v>
      </c>
      <c r="R25" s="1">
        <v>1</v>
      </c>
      <c r="S25" s="1">
        <v>222</v>
      </c>
      <c r="T25" s="1">
        <v>2</v>
      </c>
      <c r="U25" s="1">
        <v>222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9">
        <f>SUM(C25,E25,G25,I25,K25,M25,O25,Q25,S25,U25,W25,Y25,AA25,AC25,AE25,AG25,AI25,AK25,AM25,AO25,AQ25,AS25,AU25,AW25)/COUNTIF(C25:AX25,"&gt;50")</f>
        <v>225.625</v>
      </c>
      <c r="AZ25" s="4" t="s">
        <v>15</v>
      </c>
      <c r="BA25" s="7" t="s">
        <v>15</v>
      </c>
    </row>
    <row r="26" spans="1:53" ht="15" customHeight="1" x14ac:dyDescent="0.25">
      <c r="A26" s="1" t="s">
        <v>8</v>
      </c>
      <c r="B26" s="1" t="s">
        <v>14</v>
      </c>
      <c r="C26" s="1">
        <v>237</v>
      </c>
      <c r="D26" s="1">
        <v>5</v>
      </c>
      <c r="E26" s="1">
        <v>238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9">
        <f t="shared" si="0"/>
        <v>237.5</v>
      </c>
      <c r="AZ26" s="4" t="s">
        <v>15</v>
      </c>
      <c r="BA26" s="6">
        <f>SUM(D26,F26,H26,J26,L26,N26,P26,R26,T26,V26,X26,Z26,AB26,AD26,AF26,AH26,AJ26,AL26,AN26,AP26,AR26,AT26,AV26,AX26)</f>
        <v>5</v>
      </c>
    </row>
    <row r="27" spans="1:53" ht="15" customHeight="1" x14ac:dyDescent="0.25">
      <c r="A27" s="1" t="s">
        <v>32</v>
      </c>
      <c r="B27" s="1" t="s">
        <v>14</v>
      </c>
      <c r="C27" s="1">
        <v>232</v>
      </c>
      <c r="D27" s="1">
        <v>2</v>
      </c>
      <c r="E27" s="1">
        <v>234</v>
      </c>
      <c r="F27" s="1">
        <v>1</v>
      </c>
      <c r="G27" s="1">
        <v>241</v>
      </c>
      <c r="H27" s="1">
        <v>2</v>
      </c>
      <c r="I27" s="1">
        <v>242</v>
      </c>
      <c r="J27" s="1">
        <v>5</v>
      </c>
      <c r="K27" s="1">
        <v>237</v>
      </c>
      <c r="L27" s="1">
        <v>2</v>
      </c>
      <c r="M27" s="1">
        <v>234</v>
      </c>
      <c r="N27" s="1">
        <v>1</v>
      </c>
      <c r="O27" s="1">
        <v>240</v>
      </c>
      <c r="P27" s="1">
        <v>5</v>
      </c>
      <c r="Q27" s="1">
        <v>237</v>
      </c>
      <c r="R27" s="1">
        <v>2</v>
      </c>
      <c r="S27" s="1">
        <v>232</v>
      </c>
      <c r="T27" s="1">
        <v>1</v>
      </c>
      <c r="U27" s="1">
        <v>233</v>
      </c>
      <c r="V27" s="1">
        <v>2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9">
        <f>SUM(C27,E27,G27,I27,K27,M27,O27,Q27,S27,U27,W27,Y27,AA27,AC27,AE27,AG27,AI27,AK27,AM27,AO27,AQ27,AS27,AU27,AW27)/COUNTIF(C27:AX27,"&gt;50")</f>
        <v>236.2</v>
      </c>
      <c r="AZ27" s="4" t="s">
        <v>15</v>
      </c>
      <c r="BA27" s="7" t="s">
        <v>15</v>
      </c>
    </row>
    <row r="28" spans="1:53" ht="15" customHeight="1" x14ac:dyDescent="0.25">
      <c r="A28" s="1" t="s">
        <v>20</v>
      </c>
      <c r="B28" s="1" t="s">
        <v>14</v>
      </c>
      <c r="C28" s="1">
        <v>238</v>
      </c>
      <c r="D28" s="1">
        <v>4</v>
      </c>
      <c r="E28" s="1">
        <v>227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233</v>
      </c>
      <c r="L28" s="1">
        <v>4</v>
      </c>
      <c r="M28" s="1">
        <v>222</v>
      </c>
      <c r="N28" s="1">
        <v>1</v>
      </c>
      <c r="O28" s="1">
        <v>229</v>
      </c>
      <c r="P28" s="1">
        <v>3</v>
      </c>
      <c r="Q28" s="1">
        <v>226</v>
      </c>
      <c r="R28" s="1">
        <v>1</v>
      </c>
      <c r="S28" s="1">
        <v>236</v>
      </c>
      <c r="T28" s="1">
        <v>2</v>
      </c>
      <c r="U28" s="1">
        <v>235</v>
      </c>
      <c r="V28" s="1">
        <v>4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9">
        <f>SUM(C28,E28,G28,I28,K28,M28,O28,Q28,S28,U28,W28,Y28,AA28,AC28,AE28,AG28,AI28,AK28,AM28,AO28,AQ28,AS28,AU28,AW28)/COUNTIF(C28:AX28,"&gt;50")</f>
        <v>230.75</v>
      </c>
      <c r="AZ28" s="4" t="s">
        <v>15</v>
      </c>
      <c r="BA28" s="7" t="s">
        <v>15</v>
      </c>
    </row>
    <row r="29" spans="1:53" ht="15" customHeight="1" x14ac:dyDescent="0.25">
      <c r="A29" s="1" t="s">
        <v>50</v>
      </c>
      <c r="B29" s="1" t="s">
        <v>14</v>
      </c>
      <c r="C29" s="1">
        <v>0</v>
      </c>
      <c r="D29" s="1">
        <v>0</v>
      </c>
      <c r="E29" s="1">
        <v>0</v>
      </c>
      <c r="F29" s="1">
        <v>0</v>
      </c>
      <c r="G29" s="1">
        <v>236</v>
      </c>
      <c r="H29" s="1">
        <v>3</v>
      </c>
      <c r="I29" s="1">
        <v>240</v>
      </c>
      <c r="J29" s="1">
        <v>3</v>
      </c>
      <c r="K29" s="1">
        <v>228</v>
      </c>
      <c r="L29" s="1">
        <v>2</v>
      </c>
      <c r="M29" s="1">
        <v>223</v>
      </c>
      <c r="N29" s="1">
        <v>1</v>
      </c>
      <c r="O29" s="1">
        <v>228</v>
      </c>
      <c r="P29" s="1">
        <v>1</v>
      </c>
      <c r="Q29" s="1">
        <v>223</v>
      </c>
      <c r="R29" s="1">
        <v>4</v>
      </c>
      <c r="S29" s="1">
        <v>235</v>
      </c>
      <c r="T29" s="1">
        <v>2</v>
      </c>
      <c r="U29" s="1">
        <v>227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9">
        <f>SUM(C29,E29,G29,I29,K29,M29,O29,Q29,S29,U29,W29,Y29,AA29,AC29,AE29,AG29,AI29,AK29,AM29,AO29,AQ29,AS29,AU29,AW29)/COUNTIF(C29:AX29,"&gt;50")</f>
        <v>230</v>
      </c>
      <c r="AZ29" s="4" t="s">
        <v>15</v>
      </c>
      <c r="BA29" s="7" t="s">
        <v>15</v>
      </c>
    </row>
    <row r="30" spans="1:53" ht="15" customHeight="1" x14ac:dyDescent="0.25">
      <c r="A30" s="1" t="s">
        <v>65</v>
      </c>
      <c r="B30" s="1" t="s">
        <v>14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225</v>
      </c>
      <c r="L30" s="1">
        <v>2</v>
      </c>
      <c r="M30" s="1">
        <v>224</v>
      </c>
      <c r="N30" s="1">
        <v>0</v>
      </c>
      <c r="O30" s="1">
        <v>244</v>
      </c>
      <c r="P30" s="1">
        <v>7</v>
      </c>
      <c r="Q30" s="1">
        <v>234</v>
      </c>
      <c r="R30" s="1">
        <v>3</v>
      </c>
      <c r="S30" s="1">
        <v>226</v>
      </c>
      <c r="T30" s="1">
        <v>4</v>
      </c>
      <c r="U30" s="1">
        <v>226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9">
        <f>SUM(C30,E30,G30,I30,K30,M30,O30,Q30,S30,U30,W30,Y30,AA30,AC30,AE30,AG30,AI30,AK30,AM30,AO30,AQ30,AS30,AU30,AW30)/COUNTIF(C30:AX30,"&gt;50")</f>
        <v>229.83333333333334</v>
      </c>
      <c r="AZ30" s="4" t="s">
        <v>15</v>
      </c>
      <c r="BA30" s="7" t="s">
        <v>15</v>
      </c>
    </row>
    <row r="31" spans="1:53" ht="15" customHeight="1" x14ac:dyDescent="0.25">
      <c r="A31" s="1" t="s">
        <v>24</v>
      </c>
      <c r="B31" s="1" t="s">
        <v>14</v>
      </c>
      <c r="C31" s="1">
        <v>234</v>
      </c>
      <c r="D31" s="1">
        <v>2</v>
      </c>
      <c r="E31" s="1">
        <v>235</v>
      </c>
      <c r="F31" s="1">
        <v>3</v>
      </c>
      <c r="G31" s="1">
        <v>224</v>
      </c>
      <c r="H31" s="1">
        <v>3</v>
      </c>
      <c r="I31" s="1">
        <v>231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227</v>
      </c>
      <c r="P31" s="1">
        <v>0</v>
      </c>
      <c r="Q31" s="1">
        <v>219</v>
      </c>
      <c r="R31" s="1">
        <v>2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9">
        <f>SUM(C31,E31,G31,I31,K31,M31,O31,Q31,S31,U31,W31,Y31,AA31,AC31,AE31,AG31,AI31,AK31,AM31,AO31,AQ31,AS31,AU31,AW31)/COUNTIF(C31:AX31,"&gt;50")</f>
        <v>228.33333333333334</v>
      </c>
      <c r="AZ31" s="4" t="s">
        <v>15</v>
      </c>
      <c r="BA31" s="7" t="s">
        <v>15</v>
      </c>
    </row>
    <row r="32" spans="1:53" ht="15" customHeight="1" x14ac:dyDescent="0.25">
      <c r="A32" s="1" t="s">
        <v>27</v>
      </c>
      <c r="B32" s="1" t="s">
        <v>14</v>
      </c>
      <c r="C32" s="1">
        <v>235</v>
      </c>
      <c r="D32" s="1">
        <v>3</v>
      </c>
      <c r="E32" s="1">
        <v>242</v>
      </c>
      <c r="F32" s="1">
        <v>0</v>
      </c>
      <c r="G32" s="1">
        <v>230</v>
      </c>
      <c r="H32" s="1">
        <v>4</v>
      </c>
      <c r="I32" s="1">
        <v>233</v>
      </c>
      <c r="J32" s="1">
        <v>2</v>
      </c>
      <c r="K32" s="1">
        <v>236</v>
      </c>
      <c r="L32" s="1">
        <v>3</v>
      </c>
      <c r="M32" s="1">
        <v>226</v>
      </c>
      <c r="N32" s="1">
        <v>2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9">
        <f t="shared" si="0"/>
        <v>233.66666666666666</v>
      </c>
      <c r="AZ32" s="4" t="s">
        <v>15</v>
      </c>
      <c r="BA32" s="7" t="s">
        <v>15</v>
      </c>
    </row>
    <row r="33" spans="1:53" ht="15" customHeight="1" x14ac:dyDescent="0.25">
      <c r="A33" s="1" t="s">
        <v>43</v>
      </c>
      <c r="B33" s="1" t="s">
        <v>14</v>
      </c>
      <c r="C33" s="1">
        <v>0</v>
      </c>
      <c r="D33" s="1">
        <v>0</v>
      </c>
      <c r="E33" s="1">
        <v>0</v>
      </c>
      <c r="F33" s="1">
        <v>0</v>
      </c>
      <c r="G33" s="1">
        <v>235</v>
      </c>
      <c r="H33" s="1">
        <v>1</v>
      </c>
      <c r="I33" s="1">
        <v>236</v>
      </c>
      <c r="J33" s="1">
        <v>1</v>
      </c>
      <c r="K33" s="1">
        <v>232</v>
      </c>
      <c r="L33" s="1">
        <v>1</v>
      </c>
      <c r="M33" s="1">
        <v>232</v>
      </c>
      <c r="N33" s="1">
        <v>1</v>
      </c>
      <c r="O33" s="1">
        <v>208</v>
      </c>
      <c r="P33" s="1">
        <v>1</v>
      </c>
      <c r="Q33" s="1">
        <v>235</v>
      </c>
      <c r="R33" s="1">
        <v>3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9">
        <f>SUM(C33,E33,G33,I33,K33,M33,O33,Q33,S33,U33,W33,Y33,AA33,AC33,AE33,AG33,AI33,AK33,AM33,AO33,AQ33,AS33,AU33,AW33)/COUNTIF(C33:AX33,"&gt;50")</f>
        <v>229.66666666666666</v>
      </c>
      <c r="AZ33" s="4" t="s">
        <v>15</v>
      </c>
      <c r="BA33" s="7" t="s">
        <v>15</v>
      </c>
    </row>
    <row r="34" spans="1:53" ht="15" customHeight="1" x14ac:dyDescent="0.25">
      <c r="A34" s="1" t="s">
        <v>23</v>
      </c>
      <c r="B34" s="1" t="s">
        <v>14</v>
      </c>
      <c r="C34" s="1">
        <v>238</v>
      </c>
      <c r="D34" s="1">
        <v>2</v>
      </c>
      <c r="E34" s="1">
        <v>235</v>
      </c>
      <c r="F34" s="1">
        <v>3</v>
      </c>
      <c r="G34" s="1">
        <v>228</v>
      </c>
      <c r="H34" s="1">
        <v>3</v>
      </c>
      <c r="I34" s="1">
        <v>244</v>
      </c>
      <c r="J34" s="1">
        <v>3</v>
      </c>
      <c r="K34" s="1">
        <v>237</v>
      </c>
      <c r="L34" s="1">
        <v>3</v>
      </c>
      <c r="M34" s="1">
        <v>242</v>
      </c>
      <c r="N34" s="1">
        <v>1</v>
      </c>
      <c r="O34" s="1">
        <v>239</v>
      </c>
      <c r="P34" s="1">
        <v>6</v>
      </c>
      <c r="Q34" s="1">
        <v>240</v>
      </c>
      <c r="R34" s="1">
        <v>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9">
        <f t="shared" si="0"/>
        <v>237.875</v>
      </c>
      <c r="AZ34" s="4" t="s">
        <v>15</v>
      </c>
      <c r="BA34" s="7" t="s">
        <v>15</v>
      </c>
    </row>
    <row r="35" spans="1:53" ht="15" customHeight="1" x14ac:dyDescent="0.25">
      <c r="A35" s="1" t="s">
        <v>25</v>
      </c>
      <c r="B35" s="1" t="s">
        <v>14</v>
      </c>
      <c r="C35" s="1">
        <v>231</v>
      </c>
      <c r="D35" s="1">
        <v>0</v>
      </c>
      <c r="E35" s="1">
        <v>232</v>
      </c>
      <c r="F35" s="1">
        <v>1</v>
      </c>
      <c r="G35" s="1">
        <v>226</v>
      </c>
      <c r="H35" s="1">
        <v>2</v>
      </c>
      <c r="I35" s="1">
        <v>226</v>
      </c>
      <c r="J35" s="1">
        <v>2</v>
      </c>
      <c r="K35" s="1">
        <v>232</v>
      </c>
      <c r="L35" s="1">
        <v>0</v>
      </c>
      <c r="M35" s="1">
        <v>236</v>
      </c>
      <c r="N35" s="1">
        <v>1</v>
      </c>
      <c r="O35" s="1">
        <v>233</v>
      </c>
      <c r="P35" s="1">
        <v>4</v>
      </c>
      <c r="Q35" s="1">
        <v>225</v>
      </c>
      <c r="R35" s="1">
        <v>1</v>
      </c>
      <c r="S35" s="1">
        <v>230</v>
      </c>
      <c r="T35" s="1">
        <v>3</v>
      </c>
      <c r="U35" s="1">
        <v>230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9">
        <f>SUM(C35,E35,G35,I35,K35,M35,O35,Q35,S35,U35,W35,Y35,AA35,AC35,AE35,AG35,AI35,AK35,AM35,AO35,AQ35,AS35,AU35,AW35)/COUNTIF(C35:AX35,"&gt;50")</f>
        <v>230.1</v>
      </c>
      <c r="AZ35" s="4" t="s">
        <v>15</v>
      </c>
      <c r="BA35" s="7" t="s">
        <v>15</v>
      </c>
    </row>
    <row r="36" spans="1:53" ht="15" customHeight="1" x14ac:dyDescent="0.25">
      <c r="A36" s="1" t="s">
        <v>42</v>
      </c>
      <c r="B36" s="1" t="s">
        <v>14</v>
      </c>
      <c r="C36" s="1">
        <v>240</v>
      </c>
      <c r="D36" s="1">
        <v>3</v>
      </c>
      <c r="E36" s="1">
        <v>237</v>
      </c>
      <c r="F36" s="1">
        <v>2</v>
      </c>
      <c r="G36" s="1">
        <v>216</v>
      </c>
      <c r="H36" s="1">
        <v>2</v>
      </c>
      <c r="I36" s="1">
        <v>0</v>
      </c>
      <c r="J36" s="1">
        <v>0</v>
      </c>
      <c r="K36" s="1">
        <v>235</v>
      </c>
      <c r="L36" s="1">
        <v>2</v>
      </c>
      <c r="M36" s="1">
        <v>228</v>
      </c>
      <c r="N36" s="1">
        <v>1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9">
        <f>SUM(C36,E36,G36,I36,K36,M36,O36,Q36,S36,U36,W36,Y36,AA36,AC36,AE36,AG36,AI36,AK36,AM36,AO36,AQ36,AS36,AU36,AW36)/COUNTIF(C36:AX36,"&gt;50")</f>
        <v>231.2</v>
      </c>
      <c r="AZ36" s="4" t="s">
        <v>15</v>
      </c>
      <c r="BA36" s="7" t="s">
        <v>15</v>
      </c>
    </row>
    <row r="37" spans="1:53" ht="15" customHeight="1" x14ac:dyDescent="0.25">
      <c r="A37" s="1" t="s">
        <v>49</v>
      </c>
      <c r="B37" s="1" t="s">
        <v>14</v>
      </c>
      <c r="C37" s="1">
        <v>0</v>
      </c>
      <c r="D37" s="1">
        <v>0</v>
      </c>
      <c r="E37" s="1">
        <v>0</v>
      </c>
      <c r="F37" s="1">
        <v>0</v>
      </c>
      <c r="G37" s="1">
        <v>239</v>
      </c>
      <c r="H37" s="1">
        <v>3</v>
      </c>
      <c r="I37" s="1">
        <v>235</v>
      </c>
      <c r="J37" s="1">
        <v>7</v>
      </c>
      <c r="K37" s="1">
        <v>240</v>
      </c>
      <c r="L37" s="1">
        <v>1</v>
      </c>
      <c r="M37" s="1">
        <v>239</v>
      </c>
      <c r="N37" s="1">
        <v>1</v>
      </c>
      <c r="O37" s="1">
        <v>242</v>
      </c>
      <c r="P37" s="1">
        <v>2</v>
      </c>
      <c r="Q37" s="1">
        <v>247</v>
      </c>
      <c r="R37" s="1">
        <v>2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9">
        <f>SUM(C37,E37,G37,I37,K37,M37,O37,Q37,S37,U37,W37,Y37,AA37,AC37,AE37,AG37,AI37,AK37,AM37,AO37,AQ37,AS37,AU37,AW37)/COUNTIF(C37:AX37,"&gt;50")</f>
        <v>240.33333333333334</v>
      </c>
      <c r="AZ37" s="4" t="s">
        <v>15</v>
      </c>
      <c r="BA37" s="7" t="s">
        <v>15</v>
      </c>
    </row>
    <row r="38" spans="1:53" ht="15" customHeight="1" x14ac:dyDescent="0.25">
      <c r="A38" s="1" t="s">
        <v>26</v>
      </c>
      <c r="B38" s="1" t="s">
        <v>14</v>
      </c>
      <c r="C38" s="1">
        <v>239</v>
      </c>
      <c r="D38" s="1">
        <v>2</v>
      </c>
      <c r="E38" s="1">
        <v>243</v>
      </c>
      <c r="F38" s="1">
        <v>4</v>
      </c>
      <c r="G38" s="1">
        <v>0</v>
      </c>
      <c r="H38" s="1">
        <v>0</v>
      </c>
      <c r="I38" s="1">
        <v>0</v>
      </c>
      <c r="J38" s="1">
        <v>0</v>
      </c>
      <c r="K38" s="1">
        <v>230</v>
      </c>
      <c r="L38" s="1">
        <v>2</v>
      </c>
      <c r="M38" s="1">
        <v>232</v>
      </c>
      <c r="N38" s="1">
        <v>1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9">
        <f t="shared" ref="AY38:AY39" si="5">SUM(C38,E38,G38,I38,K38,M38,O38,Q38,S38,U38,W38,Y38,AA38,AC38,AE38,AG38,AI38,AK38,AM38,AO38,AQ38,AS38,AU38,AW38)/COUNTIF(C38:AX38,"&gt;50")</f>
        <v>236</v>
      </c>
      <c r="AZ38" s="4" t="s">
        <v>15</v>
      </c>
      <c r="BA38" s="6">
        <f t="shared" ref="BA38" si="6">SUM(D38,F38,H38,J38,L38,N38,P38,R38,T38,V38,X38,Z38,AB38,AD38,AF38,AH38,AJ38,AL38,AN38,AP38,AR38,AT38,AV38,AX38)</f>
        <v>9</v>
      </c>
    </row>
    <row r="39" spans="1:53" ht="15" customHeight="1" x14ac:dyDescent="0.25">
      <c r="A39" s="1" t="s">
        <v>64</v>
      </c>
      <c r="B39" s="1" t="s">
        <v>14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221</v>
      </c>
      <c r="L39" s="1">
        <v>2</v>
      </c>
      <c r="M39" s="1">
        <v>232</v>
      </c>
      <c r="N39" s="1">
        <v>2</v>
      </c>
      <c r="O39" s="1">
        <v>0</v>
      </c>
      <c r="P39" s="1">
        <v>0</v>
      </c>
      <c r="Q39" s="1">
        <v>0</v>
      </c>
      <c r="R39" s="1">
        <v>0</v>
      </c>
      <c r="S39" s="1">
        <v>234</v>
      </c>
      <c r="T39" s="1">
        <v>3</v>
      </c>
      <c r="U39" s="1">
        <v>233</v>
      </c>
      <c r="V39" s="1">
        <v>2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9">
        <f t="shared" si="5"/>
        <v>230</v>
      </c>
      <c r="AZ39" s="4" t="s">
        <v>15</v>
      </c>
      <c r="BA39" s="7" t="s">
        <v>15</v>
      </c>
    </row>
    <row r="40" spans="1:53" ht="15" customHeight="1" x14ac:dyDescent="0.25">
      <c r="A40" s="1"/>
      <c r="B40" s="1" t="s">
        <v>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9"/>
      <c r="AZ40" s="4"/>
      <c r="BA40" s="7" t="s">
        <v>15</v>
      </c>
    </row>
    <row r="41" spans="1:53" ht="15" customHeight="1" x14ac:dyDescent="0.25">
      <c r="A41" s="1"/>
      <c r="B41" s="1" t="s">
        <v>14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9"/>
      <c r="AZ41" s="4"/>
      <c r="BA41" s="7" t="s">
        <v>15</v>
      </c>
    </row>
    <row r="42" spans="1:53" ht="15" customHeight="1" x14ac:dyDescent="0.25">
      <c r="A42" s="1"/>
      <c r="B42" s="1" t="s">
        <v>14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9"/>
      <c r="AZ42" s="4"/>
      <c r="BA42" s="7" t="s">
        <v>15</v>
      </c>
    </row>
    <row r="43" spans="1:5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9"/>
      <c r="AZ43" s="4"/>
      <c r="BA43" s="7"/>
    </row>
    <row r="44" spans="1:53" ht="15" customHeight="1" x14ac:dyDescent="0.25">
      <c r="A44" s="1" t="s">
        <v>68</v>
      </c>
      <c r="B44" s="1" t="s">
        <v>13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227</v>
      </c>
      <c r="P44" s="1">
        <v>0</v>
      </c>
      <c r="Q44" s="1">
        <v>224</v>
      </c>
      <c r="R44" s="1">
        <v>4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9">
        <f>SUM(C44,E44,G44,I44,K44,M44,O44,Q44,S44,U44,W44,Y44,AA44,AC44,AE44,AG44,AI44,AK44,AM44,AO44,AQ44,AS44,AU44,AW44)/COUNTIF(C44:AX44,"&gt;50")</f>
        <v>225.5</v>
      </c>
      <c r="AZ44" s="4" t="s">
        <v>15</v>
      </c>
      <c r="BA44" s="7" t="s">
        <v>15</v>
      </c>
    </row>
    <row r="45" spans="1:53" ht="15" customHeight="1" x14ac:dyDescent="0.25">
      <c r="A45" s="1" t="s">
        <v>73</v>
      </c>
      <c r="B45" s="1" t="s">
        <v>13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224</v>
      </c>
      <c r="T45" s="1">
        <v>3</v>
      </c>
      <c r="U45" s="1">
        <v>215</v>
      </c>
      <c r="V45" s="1">
        <v>1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9">
        <f t="shared" ref="AY45:AY46" si="7">SUM(C45,E45,G45,I45,K45,M45,O45,Q45,S45,U45,W45,Y45,AA45,AC45,AE45,AG45,AI45,AK45,AM45,AO45,AQ45,AS45,AU45,AW45)/COUNTIF(C45:AX45,"&gt;50")</f>
        <v>219.5</v>
      </c>
      <c r="AZ45" s="4" t="s">
        <v>15</v>
      </c>
      <c r="BA45" s="7" t="s">
        <v>15</v>
      </c>
    </row>
    <row r="46" spans="1:53" ht="15" customHeight="1" x14ac:dyDescent="0.25">
      <c r="A46" s="1" t="s">
        <v>38</v>
      </c>
      <c r="B46" s="1" t="s">
        <v>13</v>
      </c>
      <c r="C46" s="1">
        <v>233</v>
      </c>
      <c r="D46" s="1">
        <v>3</v>
      </c>
      <c r="E46" s="1">
        <v>222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228</v>
      </c>
      <c r="L46" s="1">
        <v>1</v>
      </c>
      <c r="M46" s="1">
        <v>226</v>
      </c>
      <c r="N46" s="1">
        <v>1</v>
      </c>
      <c r="O46" s="1">
        <v>231</v>
      </c>
      <c r="P46" s="1">
        <v>2</v>
      </c>
      <c r="Q46" s="1">
        <v>220</v>
      </c>
      <c r="R46" s="1">
        <v>2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9">
        <f t="shared" si="7"/>
        <v>226.66666666666666</v>
      </c>
      <c r="AZ46" s="4" t="s">
        <v>15</v>
      </c>
      <c r="BA46" s="7" t="s">
        <v>15</v>
      </c>
    </row>
    <row r="47" spans="1:53" ht="15" customHeight="1" x14ac:dyDescent="0.25">
      <c r="A47" s="1" t="s">
        <v>34</v>
      </c>
      <c r="B47" s="1" t="s">
        <v>13</v>
      </c>
      <c r="C47" s="1">
        <v>226</v>
      </c>
      <c r="D47" s="1">
        <v>2</v>
      </c>
      <c r="E47" s="1">
        <v>236</v>
      </c>
      <c r="F47" s="1">
        <v>2</v>
      </c>
      <c r="G47" s="1">
        <v>220</v>
      </c>
      <c r="H47" s="1">
        <v>2</v>
      </c>
      <c r="I47" s="1">
        <v>227</v>
      </c>
      <c r="J47" s="1">
        <v>3</v>
      </c>
      <c r="K47" s="1">
        <v>218</v>
      </c>
      <c r="L47" s="1">
        <v>1</v>
      </c>
      <c r="M47" s="1">
        <v>218</v>
      </c>
      <c r="N47" s="1">
        <v>1</v>
      </c>
      <c r="O47" s="1">
        <v>0</v>
      </c>
      <c r="P47" s="1">
        <v>0</v>
      </c>
      <c r="Q47" s="1">
        <v>0</v>
      </c>
      <c r="R47" s="1">
        <v>0</v>
      </c>
      <c r="S47" s="1">
        <v>223</v>
      </c>
      <c r="T47" s="1">
        <v>3</v>
      </c>
      <c r="U47" s="1">
        <v>207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9">
        <f>SUM(C47,E47,G47,I47,K47,M47,O47,Q47,S47,U47,W47,Y47,AA47,AC47,AE47,AG47,AI47,AK47,AM47,AO47,AQ47,AS47,AU47,AW47)/COUNTIF(C47:AX47,"&gt;50")</f>
        <v>221.875</v>
      </c>
      <c r="AZ47" s="4" t="s">
        <v>15</v>
      </c>
      <c r="BA47" s="7" t="s">
        <v>15</v>
      </c>
    </row>
    <row r="48" spans="1:53" ht="15" customHeight="1" x14ac:dyDescent="0.25">
      <c r="A48" s="1" t="s">
        <v>45</v>
      </c>
      <c r="B48" s="1" t="s">
        <v>13</v>
      </c>
      <c r="C48" s="1">
        <v>0</v>
      </c>
      <c r="D48" s="1">
        <v>0</v>
      </c>
      <c r="E48" s="1">
        <v>0</v>
      </c>
      <c r="F48" s="1">
        <v>0</v>
      </c>
      <c r="G48" s="1">
        <v>229</v>
      </c>
      <c r="H48" s="1">
        <v>4</v>
      </c>
      <c r="I48" s="1">
        <v>213</v>
      </c>
      <c r="J48" s="1">
        <v>1</v>
      </c>
      <c r="K48" s="1">
        <v>225</v>
      </c>
      <c r="L48" s="1">
        <v>2</v>
      </c>
      <c r="M48" s="1">
        <v>224</v>
      </c>
      <c r="N48" s="1">
        <v>1</v>
      </c>
      <c r="O48" s="1">
        <v>226</v>
      </c>
      <c r="P48" s="1">
        <v>2</v>
      </c>
      <c r="Q48" s="1">
        <v>216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9">
        <f>SUM(C48,E48,G48,I48,K48,M48,O48,Q48,S48,U48,W48,Y48,AA48,AC48,AE48,AG48,AI48,AK48,AM48,AO48,AQ48,AS48,AU48,AW48)/COUNTIF(C48:AX48,"&gt;50")</f>
        <v>222.16666666666666</v>
      </c>
      <c r="AZ48" s="4" t="s">
        <v>15</v>
      </c>
      <c r="BA48" s="7" t="s">
        <v>15</v>
      </c>
    </row>
    <row r="49" spans="1:53" ht="15" customHeight="1" x14ac:dyDescent="0.25">
      <c r="A49" s="1" t="s">
        <v>74</v>
      </c>
      <c r="B49" s="1" t="s">
        <v>13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219</v>
      </c>
      <c r="T49" s="1">
        <v>2</v>
      </c>
      <c r="U49" s="1">
        <v>212</v>
      </c>
      <c r="V49" s="1">
        <v>2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9">
        <f t="shared" ref="AY49:AY51" si="8">SUM(C49,E49,G49,I49,K49,M49,O49,Q49,S49,U49,W49,Y49,AA49,AC49,AE49,AG49,AI49,AK49,AM49,AO49,AQ49,AS49,AU49,AW49)/COUNTIF(C49:AX49,"&gt;50")</f>
        <v>215.5</v>
      </c>
      <c r="AZ49" s="4" t="s">
        <v>15</v>
      </c>
      <c r="BA49" s="7" t="s">
        <v>15</v>
      </c>
    </row>
    <row r="50" spans="1:53" ht="15" customHeight="1" x14ac:dyDescent="0.25">
      <c r="A50" s="1" t="s">
        <v>35</v>
      </c>
      <c r="B50" s="1" t="s">
        <v>13</v>
      </c>
      <c r="C50" s="1">
        <v>214</v>
      </c>
      <c r="D50" s="1">
        <v>2</v>
      </c>
      <c r="E50" s="1">
        <v>222</v>
      </c>
      <c r="F50" s="1">
        <v>5</v>
      </c>
      <c r="G50" s="1">
        <v>221</v>
      </c>
      <c r="H50" s="1">
        <v>2</v>
      </c>
      <c r="I50" s="1">
        <v>230</v>
      </c>
      <c r="J50" s="1">
        <v>3</v>
      </c>
      <c r="K50" s="1">
        <v>229</v>
      </c>
      <c r="L50" s="1">
        <v>1</v>
      </c>
      <c r="M50" s="1">
        <v>232</v>
      </c>
      <c r="N50" s="1">
        <v>2</v>
      </c>
      <c r="O50" s="1">
        <v>0</v>
      </c>
      <c r="P50" s="1">
        <v>0</v>
      </c>
      <c r="Q50" s="1">
        <v>0</v>
      </c>
      <c r="R50" s="1">
        <v>0</v>
      </c>
      <c r="S50" s="1">
        <v>228</v>
      </c>
      <c r="T50" s="1">
        <v>2</v>
      </c>
      <c r="U50" s="1">
        <v>236</v>
      </c>
      <c r="V50" s="1">
        <v>1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9">
        <f t="shared" si="8"/>
        <v>226.5</v>
      </c>
      <c r="AZ50" s="4" t="s">
        <v>15</v>
      </c>
      <c r="BA50" s="7" t="s">
        <v>15</v>
      </c>
    </row>
    <row r="51" spans="1:53" ht="15" customHeight="1" x14ac:dyDescent="0.25">
      <c r="A51" s="1" t="s">
        <v>37</v>
      </c>
      <c r="B51" s="1" t="s">
        <v>13</v>
      </c>
      <c r="C51" s="1">
        <v>226</v>
      </c>
      <c r="D51" s="1">
        <v>2</v>
      </c>
      <c r="E51" s="1">
        <v>226</v>
      </c>
      <c r="F51" s="1">
        <v>4</v>
      </c>
      <c r="G51" s="1">
        <v>234</v>
      </c>
      <c r="H51" s="1">
        <v>2</v>
      </c>
      <c r="I51" s="1">
        <v>221</v>
      </c>
      <c r="J51" s="1">
        <v>0</v>
      </c>
      <c r="K51" s="1">
        <v>227</v>
      </c>
      <c r="L51" s="1">
        <v>0</v>
      </c>
      <c r="M51" s="1">
        <v>223</v>
      </c>
      <c r="N51" s="1">
        <v>3</v>
      </c>
      <c r="O51" s="1">
        <v>0</v>
      </c>
      <c r="P51" s="1">
        <v>0</v>
      </c>
      <c r="Q51" s="1">
        <v>0</v>
      </c>
      <c r="R51" s="1">
        <v>0</v>
      </c>
      <c r="S51" s="1">
        <v>223</v>
      </c>
      <c r="T51" s="1">
        <v>2</v>
      </c>
      <c r="U51" s="1">
        <v>225</v>
      </c>
      <c r="V51" s="1">
        <v>2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9">
        <f t="shared" si="8"/>
        <v>225.625</v>
      </c>
      <c r="AZ51" s="4" t="s">
        <v>15</v>
      </c>
      <c r="BA51" s="7" t="s">
        <v>15</v>
      </c>
    </row>
    <row r="52" spans="1:53" ht="15" customHeight="1" x14ac:dyDescent="0.25">
      <c r="A52" s="1" t="s">
        <v>36</v>
      </c>
      <c r="B52" s="1" t="s">
        <v>13</v>
      </c>
      <c r="C52" s="1">
        <v>233</v>
      </c>
      <c r="D52" s="1">
        <v>1</v>
      </c>
      <c r="E52" s="1">
        <v>223</v>
      </c>
      <c r="F52" s="1">
        <v>2</v>
      </c>
      <c r="G52" s="1">
        <v>0</v>
      </c>
      <c r="H52" s="1">
        <v>0</v>
      </c>
      <c r="I52" s="1">
        <v>0</v>
      </c>
      <c r="J52" s="1">
        <v>0</v>
      </c>
      <c r="K52" s="1">
        <v>215</v>
      </c>
      <c r="L52" s="1">
        <v>1</v>
      </c>
      <c r="M52" s="1">
        <v>222</v>
      </c>
      <c r="N52" s="1">
        <v>2</v>
      </c>
      <c r="O52" s="1">
        <v>223</v>
      </c>
      <c r="P52" s="1">
        <v>1</v>
      </c>
      <c r="Q52" s="1">
        <v>210</v>
      </c>
      <c r="R52" s="1">
        <v>1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9">
        <f t="shared" ref="AY52" si="9">SUM(C52,E52,G52,I52,K52,M52,O52,Q52,S52,U52,W52,Y52,AA52,AC52,AE52,AG52,AI52,AK52,AM52,AO52,AQ52,AS52,AU52,AW52)/COUNTIF(C52:AX52,"&gt;50")</f>
        <v>221</v>
      </c>
      <c r="AZ52" s="4" t="s">
        <v>15</v>
      </c>
      <c r="BA52" s="7" t="s">
        <v>15</v>
      </c>
    </row>
    <row r="53" spans="1:53" ht="15" customHeight="1" x14ac:dyDescent="0.25">
      <c r="A53" s="1" t="s">
        <v>41</v>
      </c>
      <c r="B53" s="1" t="s">
        <v>13</v>
      </c>
      <c r="C53" s="1">
        <v>225</v>
      </c>
      <c r="D53" s="1">
        <v>2</v>
      </c>
      <c r="E53" s="1">
        <v>218</v>
      </c>
      <c r="F53" s="1">
        <v>0</v>
      </c>
      <c r="G53" s="1">
        <v>225</v>
      </c>
      <c r="H53" s="1">
        <v>4</v>
      </c>
      <c r="I53" s="1">
        <v>233</v>
      </c>
      <c r="J53" s="1">
        <v>2</v>
      </c>
      <c r="K53" s="1">
        <v>212</v>
      </c>
      <c r="L53" s="1">
        <v>1</v>
      </c>
      <c r="M53" s="1">
        <v>208</v>
      </c>
      <c r="N53" s="1">
        <v>1</v>
      </c>
      <c r="O53" s="1">
        <v>215</v>
      </c>
      <c r="P53" s="1">
        <v>0</v>
      </c>
      <c r="Q53" s="1">
        <v>224</v>
      </c>
      <c r="R53" s="1">
        <v>2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9">
        <f>SUM(C53,E53,G53,I53,K53,M53,O53,Q53,S53,U53,W53,Y53,AA53,AC53,AE53,AG53,AI53,AK53,AM53,AO53,AQ53,AS53,AU53,AW53)/COUNTIF(C53:AX53,"&gt;50")</f>
        <v>220</v>
      </c>
      <c r="AZ53" s="4" t="s">
        <v>15</v>
      </c>
      <c r="BA53" s="7" t="s">
        <v>15</v>
      </c>
    </row>
    <row r="54" spans="1:53" ht="15" customHeight="1" x14ac:dyDescent="0.25">
      <c r="A54" s="1"/>
      <c r="B54" s="1" t="s">
        <v>13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9"/>
      <c r="AZ54" s="4"/>
      <c r="BA54" s="7" t="s">
        <v>15</v>
      </c>
    </row>
    <row r="55" spans="1:53" ht="15" customHeight="1" x14ac:dyDescent="0.25">
      <c r="A55" s="1"/>
      <c r="B55" s="1" t="s">
        <v>13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9"/>
      <c r="AZ55" s="4"/>
      <c r="BA55" s="7" t="s">
        <v>15</v>
      </c>
    </row>
    <row r="56" spans="1:53" ht="15" customHeight="1" x14ac:dyDescent="0.25">
      <c r="A56" s="1"/>
      <c r="B56" s="1" t="s">
        <v>13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9"/>
      <c r="AZ56" s="4"/>
      <c r="BA56" s="7" t="s">
        <v>15</v>
      </c>
    </row>
    <row r="57" spans="1:53" ht="15" customHeight="1" x14ac:dyDescent="0.25">
      <c r="A57" s="1"/>
      <c r="B57" s="1" t="s">
        <v>13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9"/>
      <c r="AZ57" s="4"/>
      <c r="BA57" s="7" t="s">
        <v>15</v>
      </c>
    </row>
    <row r="58" spans="1:5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9"/>
      <c r="AZ58" s="4"/>
      <c r="BA58" s="7"/>
    </row>
    <row r="62" spans="1:53" ht="15" customHeight="1" x14ac:dyDescent="0.25">
      <c r="A62" s="1" t="s">
        <v>44</v>
      </c>
      <c r="B62" s="1" t="s">
        <v>22</v>
      </c>
      <c r="C62" s="1">
        <v>0</v>
      </c>
      <c r="D62" s="1">
        <v>0</v>
      </c>
      <c r="E62" s="1">
        <v>0</v>
      </c>
      <c r="F62" s="1">
        <v>0</v>
      </c>
      <c r="G62" s="1">
        <v>223</v>
      </c>
      <c r="H62" s="1">
        <v>2</v>
      </c>
      <c r="I62" s="1">
        <v>216</v>
      </c>
      <c r="J62" s="1">
        <v>3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9">
        <f t="shared" ref="AY62:AY63" si="10">SUM(C62,E62,G62,I62,K62,M62,O62,Q62,S62,U62,W62,Y62,AA62,AC62,AE62,AG62,AI62,AK62,AM62,AO62,AQ62,AS62,AU62,AW62)/COUNTIF(C62:AX62,"&gt;50")</f>
        <v>219.5</v>
      </c>
      <c r="AZ62" s="4" t="s">
        <v>15</v>
      </c>
      <c r="BA62" s="7" t="s">
        <v>15</v>
      </c>
    </row>
    <row r="63" spans="1:53" ht="15" customHeight="1" x14ac:dyDescent="0.25">
      <c r="A63" s="1" t="s">
        <v>69</v>
      </c>
      <c r="B63" s="1" t="s">
        <v>22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226</v>
      </c>
      <c r="P63" s="1">
        <v>2</v>
      </c>
      <c r="Q63" s="1">
        <v>220</v>
      </c>
      <c r="R63" s="1">
        <v>0</v>
      </c>
      <c r="S63" s="1">
        <v>237</v>
      </c>
      <c r="T63" s="1">
        <v>0</v>
      </c>
      <c r="U63" s="1">
        <v>239</v>
      </c>
      <c r="V63" s="1">
        <v>2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9">
        <f t="shared" si="10"/>
        <v>230.5</v>
      </c>
      <c r="AZ63" s="4" t="s">
        <v>15</v>
      </c>
      <c r="BA63" s="7" t="s">
        <v>15</v>
      </c>
    </row>
    <row r="64" spans="1:53" ht="15" customHeight="1" x14ac:dyDescent="0.25">
      <c r="A64" s="1" t="s">
        <v>40</v>
      </c>
      <c r="B64" s="1" t="s">
        <v>22</v>
      </c>
      <c r="C64" s="1">
        <v>205</v>
      </c>
      <c r="D64" s="1">
        <v>0</v>
      </c>
      <c r="E64" s="1">
        <v>216</v>
      </c>
      <c r="F64" s="1">
        <v>4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227</v>
      </c>
      <c r="P64" s="1">
        <v>1</v>
      </c>
      <c r="Q64" s="1">
        <v>207</v>
      </c>
      <c r="R64" s="1">
        <v>1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9">
        <f t="shared" ref="AY64:AY72" si="11">SUM(C64,E64,G64,I64,K64,M64,O64,Q64,S64,U64,W64,Y64,AA64,AC64,AE64,AG64,AI64,AK64,AM64,AO64,AQ64,AS64,AU64,AW64)/COUNTIF(C64:AX64,"&gt;50")</f>
        <v>213.75</v>
      </c>
      <c r="AZ64" s="4" t="s">
        <v>15</v>
      </c>
      <c r="BA64" s="7" t="s">
        <v>15</v>
      </c>
    </row>
    <row r="65" spans="1:53" ht="15" customHeight="1" x14ac:dyDescent="0.25">
      <c r="A65" s="1" t="s">
        <v>77</v>
      </c>
      <c r="B65" s="1" t="s">
        <v>22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229</v>
      </c>
      <c r="T65" s="1">
        <v>1</v>
      </c>
      <c r="U65" s="1">
        <v>221</v>
      </c>
      <c r="V65" s="1">
        <v>1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9">
        <f t="shared" si="11"/>
        <v>225</v>
      </c>
      <c r="AZ65" s="4" t="s">
        <v>15</v>
      </c>
      <c r="BA65" s="7" t="s">
        <v>15</v>
      </c>
    </row>
    <row r="66" spans="1:53" ht="15" customHeight="1" x14ac:dyDescent="0.25">
      <c r="A66" s="1" t="s">
        <v>46</v>
      </c>
      <c r="B66" s="1" t="s">
        <v>22</v>
      </c>
      <c r="C66" s="1">
        <v>0</v>
      </c>
      <c r="D66" s="1">
        <v>0</v>
      </c>
      <c r="E66" s="1">
        <v>0</v>
      </c>
      <c r="F66" s="1">
        <v>0</v>
      </c>
      <c r="G66" s="1">
        <v>197</v>
      </c>
      <c r="H66" s="1">
        <v>1</v>
      </c>
      <c r="I66" s="1">
        <v>211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9">
        <f t="shared" si="11"/>
        <v>204</v>
      </c>
      <c r="AZ66" s="4" t="s">
        <v>15</v>
      </c>
      <c r="BA66" s="7" t="s">
        <v>15</v>
      </c>
    </row>
    <row r="67" spans="1:53" ht="15" customHeight="1" x14ac:dyDescent="0.25">
      <c r="A67" s="1" t="s">
        <v>29</v>
      </c>
      <c r="B67" s="1" t="s">
        <v>22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230</v>
      </c>
      <c r="T67" s="1">
        <v>1</v>
      </c>
      <c r="U67" s="1">
        <v>225</v>
      </c>
      <c r="V67" s="1">
        <v>1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9">
        <f t="shared" si="11"/>
        <v>227.5</v>
      </c>
      <c r="AZ67" s="4" t="s">
        <v>15</v>
      </c>
      <c r="BA67" s="7" t="s">
        <v>15</v>
      </c>
    </row>
    <row r="68" spans="1:53" ht="15" customHeight="1" x14ac:dyDescent="0.25">
      <c r="A68" s="1" t="s">
        <v>76</v>
      </c>
      <c r="B68" s="1" t="s">
        <v>22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231</v>
      </c>
      <c r="T68" s="1">
        <v>2</v>
      </c>
      <c r="U68" s="1">
        <v>225</v>
      </c>
      <c r="V68" s="1">
        <v>3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9">
        <f t="shared" si="11"/>
        <v>228</v>
      </c>
      <c r="AZ68" s="4" t="s">
        <v>15</v>
      </c>
      <c r="BA68" s="7" t="s">
        <v>15</v>
      </c>
    </row>
    <row r="69" spans="1:53" ht="15" customHeight="1" x14ac:dyDescent="0.25">
      <c r="A69" s="1" t="s">
        <v>47</v>
      </c>
      <c r="B69" s="1" t="s">
        <v>22</v>
      </c>
      <c r="C69" s="1">
        <v>0</v>
      </c>
      <c r="D69" s="1">
        <v>0</v>
      </c>
      <c r="E69" s="1">
        <v>0</v>
      </c>
      <c r="F69" s="1">
        <v>0</v>
      </c>
      <c r="G69" s="1">
        <v>207</v>
      </c>
      <c r="H69" s="1">
        <v>1</v>
      </c>
      <c r="I69" s="1">
        <v>201</v>
      </c>
      <c r="J69" s="1">
        <v>1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9">
        <f t="shared" si="11"/>
        <v>204</v>
      </c>
      <c r="AZ69" s="4" t="s">
        <v>15</v>
      </c>
      <c r="BA69" s="7" t="s">
        <v>15</v>
      </c>
    </row>
    <row r="70" spans="1:53" ht="15" customHeight="1" x14ac:dyDescent="0.25">
      <c r="A70" s="1" t="s">
        <v>72</v>
      </c>
      <c r="B70" s="1" t="s">
        <v>22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178</v>
      </c>
      <c r="T70" s="1">
        <v>1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9">
        <f t="shared" si="11"/>
        <v>178</v>
      </c>
      <c r="AZ70" s="4" t="s">
        <v>15</v>
      </c>
      <c r="BA70" s="7" t="s">
        <v>15</v>
      </c>
    </row>
    <row r="71" spans="1:53" ht="15" customHeight="1" x14ac:dyDescent="0.25">
      <c r="A71" s="1" t="s">
        <v>75</v>
      </c>
      <c r="B71" s="1" t="s">
        <v>22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217</v>
      </c>
      <c r="T71" s="1">
        <v>1</v>
      </c>
      <c r="U71" s="1">
        <v>212</v>
      </c>
      <c r="V71" s="1">
        <v>4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9">
        <f t="shared" si="11"/>
        <v>214.5</v>
      </c>
      <c r="AZ71" s="4" t="s">
        <v>15</v>
      </c>
      <c r="BA71" s="7" t="s">
        <v>15</v>
      </c>
    </row>
    <row r="72" spans="1:53" ht="15" customHeight="1" x14ac:dyDescent="0.25">
      <c r="A72" s="1" t="s">
        <v>48</v>
      </c>
      <c r="B72" s="1" t="s">
        <v>22</v>
      </c>
      <c r="C72" s="1">
        <v>0</v>
      </c>
      <c r="D72" s="1">
        <v>0</v>
      </c>
      <c r="E72" s="1">
        <v>0</v>
      </c>
      <c r="F72" s="1">
        <v>0</v>
      </c>
      <c r="G72" s="1">
        <v>225</v>
      </c>
      <c r="H72" s="1">
        <v>1</v>
      </c>
      <c r="I72" s="1">
        <v>216</v>
      </c>
      <c r="J72" s="1">
        <v>1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9">
        <f t="shared" si="11"/>
        <v>220.5</v>
      </c>
      <c r="AZ72" s="4" t="s">
        <v>15</v>
      </c>
      <c r="BA72" s="7" t="s">
        <v>15</v>
      </c>
    </row>
    <row r="73" spans="1:53" ht="15" customHeight="1" x14ac:dyDescent="0.25">
      <c r="A73" s="1"/>
      <c r="B73" s="1" t="s">
        <v>22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9"/>
      <c r="AZ73" s="4"/>
      <c r="BA73" s="7" t="s">
        <v>15</v>
      </c>
    </row>
    <row r="74" spans="1:53" ht="15" customHeight="1" x14ac:dyDescent="0.25">
      <c r="A74" s="1"/>
      <c r="B74" s="1" t="s">
        <v>22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9"/>
      <c r="AZ74" s="4"/>
      <c r="BA74" s="7" t="s">
        <v>15</v>
      </c>
    </row>
    <row r="75" spans="1:53" ht="15" customHeight="1" x14ac:dyDescent="0.25">
      <c r="A75" s="1"/>
      <c r="B75" s="1" t="s">
        <v>22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9"/>
      <c r="AZ75" s="4"/>
      <c r="BA75" s="7" t="s">
        <v>15</v>
      </c>
    </row>
    <row r="76" spans="1:53" ht="15" customHeight="1" x14ac:dyDescent="0.25">
      <c r="A76" s="1"/>
      <c r="B76" s="1" t="s">
        <v>22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9"/>
      <c r="AZ76" s="4"/>
      <c r="BA76" s="7" t="s">
        <v>15</v>
      </c>
    </row>
    <row r="77" spans="1:53" ht="15" customHeight="1" x14ac:dyDescent="0.25">
      <c r="A77" s="1"/>
      <c r="B77" s="1" t="s">
        <v>22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9"/>
      <c r="AZ77" s="4"/>
      <c r="BA77" s="7" t="s">
        <v>15</v>
      </c>
    </row>
    <row r="78" spans="1:53" ht="15" customHeight="1" x14ac:dyDescent="0.25">
      <c r="A78" s="1"/>
      <c r="B78" s="1" t="s">
        <v>22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9"/>
      <c r="AZ78" s="4"/>
      <c r="BA78" s="7" t="s">
        <v>15</v>
      </c>
    </row>
  </sheetData>
  <autoFilter ref="A3:BA3" xr:uid="{ADEDF485-AB9D-4B10-9E60-BD5FBA986E6C}">
    <sortState xmlns:xlrd2="http://schemas.microsoft.com/office/spreadsheetml/2017/richdata2" ref="A4:BA28">
      <sortCondition ref="A3"/>
    </sortState>
  </autoFilter>
  <mergeCells count="36">
    <mergeCell ref="AU1:AX1"/>
    <mergeCell ref="C1:F1"/>
    <mergeCell ref="G1:J1"/>
    <mergeCell ref="K1:N1"/>
    <mergeCell ref="O1:R1"/>
    <mergeCell ref="S1:V1"/>
    <mergeCell ref="W1:Z1"/>
    <mergeCell ref="AA1:AD1"/>
    <mergeCell ref="AE1:AH1"/>
    <mergeCell ref="AI1:AL1"/>
    <mergeCell ref="AM1:AP1"/>
    <mergeCell ref="AQ1:AT1"/>
    <mergeCell ref="Y2:Z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W2:AX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Walker</dc:creator>
  <cp:lastModifiedBy>Matthew Daly</cp:lastModifiedBy>
  <cp:lastPrinted>2021-05-18T16:30:51Z</cp:lastPrinted>
  <dcterms:created xsi:type="dcterms:W3CDTF">2018-10-06T23:38:38Z</dcterms:created>
  <dcterms:modified xsi:type="dcterms:W3CDTF">2026-05-03T00:02:17Z</dcterms:modified>
</cp:coreProperties>
</file>