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EC2928D-A12B-45BA-84C5-7126069E329F}" xr6:coauthVersionLast="47" xr6:coauthVersionMax="47" xr10:uidLastSave="{00000000-0000-0000-0000-000000000000}"/>
  <bookViews>
    <workbookView xWindow="2145" yWindow="1035" windowWidth="24540" windowHeight="13860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Match'!$A$31:$P$51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7" i="1" l="1"/>
  <c r="N49" i="1"/>
  <c r="P49" i="1"/>
  <c r="O49" i="1" s="1"/>
  <c r="M49" i="1" a="1"/>
  <c r="M49" i="1" s="1"/>
  <c r="L49" i="1"/>
  <c r="N13" i="1"/>
  <c r="P13" i="1"/>
  <c r="O13" i="1" s="1"/>
  <c r="M13" i="1" a="1"/>
  <c r="M13" i="1" s="1"/>
  <c r="L13" i="1"/>
  <c r="N48" i="1"/>
  <c r="P48" i="1"/>
  <c r="O48" i="1" s="1"/>
  <c r="M48" i="1" a="1"/>
  <c r="M48" i="1" s="1"/>
  <c r="L48" i="1"/>
  <c r="N30" i="1"/>
  <c r="P30" i="1"/>
  <c r="O30" i="1" s="1"/>
  <c r="M30" i="1" a="1"/>
  <c r="M30" i="1" s="1"/>
  <c r="L30" i="1"/>
  <c r="N44" i="1"/>
  <c r="P44" i="1"/>
  <c r="O44" i="1" s="1"/>
  <c r="M44" i="1" a="1"/>
  <c r="M44" i="1" s="1"/>
  <c r="L44" i="1"/>
  <c r="P17" i="1"/>
  <c r="O17" i="1" s="1"/>
  <c r="M17" i="1" a="1"/>
  <c r="M17" i="1" s="1"/>
  <c r="L17" i="1"/>
  <c r="H17" i="3"/>
  <c r="H20" i="3"/>
  <c r="H19" i="3"/>
  <c r="H18" i="3"/>
  <c r="H13" i="3"/>
  <c r="H12" i="3"/>
  <c r="H11" i="3"/>
  <c r="H10" i="3"/>
  <c r="H3" i="3"/>
  <c r="N36" i="1"/>
  <c r="N33" i="1"/>
  <c r="P33" i="1"/>
  <c r="O33" i="1" s="1"/>
  <c r="M33" i="1" a="1"/>
  <c r="M33" i="1" s="1"/>
  <c r="L33" i="1"/>
  <c r="P36" i="1"/>
  <c r="O36" i="1" s="1"/>
  <c r="M36" i="1" a="1"/>
  <c r="M36" i="1" s="1"/>
  <c r="L36" i="1"/>
  <c r="N4" i="1"/>
  <c r="N32" i="1"/>
  <c r="P32" i="1"/>
  <c r="O32" i="1" s="1"/>
  <c r="M32" i="1" a="1"/>
  <c r="M32" i="1" s="1"/>
  <c r="L32" i="1"/>
  <c r="N46" i="1"/>
  <c r="P46" i="1"/>
  <c r="O46" i="1" s="1"/>
  <c r="M46" i="1" a="1"/>
  <c r="M46" i="1" s="1"/>
  <c r="L46" i="1"/>
  <c r="N47" i="1"/>
  <c r="P47" i="1"/>
  <c r="O47" i="1" s="1"/>
  <c r="M47" i="1" a="1"/>
  <c r="M47" i="1" s="1"/>
  <c r="L47" i="1"/>
  <c r="N26" i="1"/>
  <c r="P26" i="1"/>
  <c r="O26" i="1" s="1"/>
  <c r="M26" i="1" a="1"/>
  <c r="M26" i="1" s="1"/>
  <c r="L26" i="1"/>
  <c r="N42" i="1"/>
  <c r="P42" i="1"/>
  <c r="O42" i="1" s="1"/>
  <c r="M42" i="1" a="1"/>
  <c r="M42" i="1" s="1"/>
  <c r="L42" i="1"/>
  <c r="N27" i="1"/>
  <c r="P27" i="1"/>
  <c r="O27" i="1" s="1"/>
  <c r="M27" i="1" a="1"/>
  <c r="M27" i="1" s="1"/>
  <c r="L27" i="1"/>
  <c r="N50" i="1"/>
  <c r="P50" i="1"/>
  <c r="O50" i="1" s="1"/>
  <c r="M50" i="1" a="1"/>
  <c r="M50" i="1" s="1"/>
  <c r="L50" i="1"/>
  <c r="N41" i="1"/>
  <c r="P41" i="1"/>
  <c r="O41" i="1" s="1"/>
  <c r="M41" i="1" a="1"/>
  <c r="M41" i="1" s="1"/>
  <c r="L41" i="1"/>
  <c r="P4" i="1"/>
  <c r="O4" i="1" s="1"/>
  <c r="M4" i="1" a="1"/>
  <c r="M4" i="1" s="1"/>
  <c r="L4" i="1"/>
  <c r="Q19" i="4"/>
  <c r="Q18" i="4"/>
  <c r="Q17" i="4"/>
  <c r="E41" i="4"/>
  <c r="E40" i="4"/>
  <c r="E39" i="4"/>
  <c r="E38" i="4"/>
  <c r="E30" i="4"/>
  <c r="E25" i="4"/>
  <c r="Q16" i="4"/>
  <c r="G19" i="4"/>
  <c r="N40" i="1"/>
  <c r="P40" i="1"/>
  <c r="O40" i="1" s="1"/>
  <c r="M40" i="1" a="1"/>
  <c r="M40" i="1" s="1"/>
  <c r="L40" i="1"/>
  <c r="N20" i="1"/>
  <c r="P20" i="1"/>
  <c r="O20" i="1" s="1"/>
  <c r="M20" i="1" a="1"/>
  <c r="M20" i="1" s="1"/>
  <c r="L20" i="1"/>
  <c r="N7" i="1"/>
  <c r="N28" i="1"/>
  <c r="P28" i="1"/>
  <c r="M28" i="1" a="1"/>
  <c r="M28" i="1" s="1"/>
  <c r="L28" i="1"/>
  <c r="N37" i="1"/>
  <c r="P37" i="1"/>
  <c r="O37" i="1" s="1"/>
  <c r="M37" i="1" a="1"/>
  <c r="M37" i="1" s="1"/>
  <c r="L37" i="1"/>
  <c r="N39" i="1"/>
  <c r="P39" i="1"/>
  <c r="M39" i="1" a="1"/>
  <c r="M39" i="1" s="1"/>
  <c r="L39" i="1"/>
  <c r="N24" i="1"/>
  <c r="P24" i="1"/>
  <c r="O24" i="1" s="1"/>
  <c r="M24" i="1" a="1"/>
  <c r="M24" i="1" s="1"/>
  <c r="L24" i="1"/>
  <c r="P7" i="1"/>
  <c r="O7" i="1" s="1"/>
  <c r="M7" i="1" a="1"/>
  <c r="M7" i="1" s="1"/>
  <c r="L7" i="1"/>
  <c r="N6" i="1"/>
  <c r="P6" i="1"/>
  <c r="O6" i="1" s="1"/>
  <c r="M6" i="1" a="1"/>
  <c r="M6" i="1" s="1"/>
  <c r="L6" i="1"/>
  <c r="N8" i="1"/>
  <c r="P8" i="1"/>
  <c r="O8" i="1" s="1"/>
  <c r="M8" i="1" a="1"/>
  <c r="M8" i="1" s="1"/>
  <c r="L8" i="1"/>
  <c r="N12" i="1"/>
  <c r="N25" i="1"/>
  <c r="P25" i="1"/>
  <c r="O25" i="1" s="1"/>
  <c r="M25" i="1" a="1"/>
  <c r="M25" i="1" s="1"/>
  <c r="L25" i="1"/>
  <c r="P12" i="1"/>
  <c r="O12" i="1" s="1"/>
  <c r="M12" i="1" a="1"/>
  <c r="M12" i="1" s="1"/>
  <c r="L12" i="1"/>
  <c r="N16" i="1"/>
  <c r="P16" i="1"/>
  <c r="O16" i="1" s="1"/>
  <c r="M16" i="1" a="1"/>
  <c r="M16" i="1" s="1"/>
  <c r="L16" i="1"/>
  <c r="N38" i="1"/>
  <c r="P38" i="1"/>
  <c r="O38" i="1" s="1"/>
  <c r="M38" i="1" a="1"/>
  <c r="M38" i="1" s="1"/>
  <c r="L38" i="1"/>
  <c r="N43" i="1"/>
  <c r="P43" i="1"/>
  <c r="M43" i="1" a="1"/>
  <c r="M43" i="1" s="1"/>
  <c r="L43" i="1"/>
  <c r="H9" i="3"/>
  <c r="N21" i="1"/>
  <c r="P21" i="1"/>
  <c r="O21" i="1" s="1"/>
  <c r="M21" i="1" a="1"/>
  <c r="M21" i="1" s="1"/>
  <c r="L21" i="1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35" i="1"/>
  <c r="P35" i="1"/>
  <c r="M35" i="1" a="1"/>
  <c r="M35" i="1" s="1"/>
  <c r="L35" i="1"/>
  <c r="N23" i="1"/>
  <c r="P23" i="1"/>
  <c r="O23" i="1" s="1"/>
  <c r="M23" i="1" a="1"/>
  <c r="M23" i="1" s="1"/>
  <c r="L23" i="1"/>
  <c r="O39" i="1" l="1"/>
  <c r="O43" i="1"/>
  <c r="O35" i="1"/>
  <c r="O28" i="1"/>
  <c r="N45" i="1"/>
  <c r="P45" i="1"/>
  <c r="M45" i="1" a="1"/>
  <c r="M45" i="1" s="1"/>
  <c r="L45" i="1"/>
  <c r="N29" i="1"/>
  <c r="P29" i="1"/>
  <c r="M29" i="1" a="1"/>
  <c r="M29" i="1" s="1"/>
  <c r="L29" i="1"/>
  <c r="N34" i="1"/>
  <c r="P34" i="1"/>
  <c r="O34" i="1" s="1"/>
  <c r="M34" i="1" a="1"/>
  <c r="M34" i="1" s="1"/>
  <c r="L34" i="1"/>
  <c r="N22" i="1"/>
  <c r="P22" i="1"/>
  <c r="O22" i="1" s="1"/>
  <c r="M22" i="1" a="1"/>
  <c r="M22" i="1" s="1"/>
  <c r="L22" i="1"/>
  <c r="N51" i="1"/>
  <c r="N9" i="1"/>
  <c r="N10" i="1"/>
  <c r="N11" i="1"/>
  <c r="N14" i="1"/>
  <c r="N18" i="1"/>
  <c r="N31" i="1"/>
  <c r="N5" i="1"/>
  <c r="N15" i="1"/>
  <c r="N19" i="1"/>
  <c r="M9" i="1" a="1"/>
  <c r="M9" i="1" s="1"/>
  <c r="M10" i="1" a="1"/>
  <c r="M10" i="1" s="1"/>
  <c r="M11" i="1" a="1"/>
  <c r="M11" i="1" s="1"/>
  <c r="M14" i="1" a="1"/>
  <c r="M14" i="1" s="1"/>
  <c r="M18" i="1" a="1"/>
  <c r="M18" i="1" s="1"/>
  <c r="M31" i="1" a="1"/>
  <c r="M31" i="1" s="1"/>
  <c r="M5" i="1" a="1"/>
  <c r="M5" i="1" s="1"/>
  <c r="M15" i="1" a="1"/>
  <c r="M15" i="1" s="1"/>
  <c r="M19" i="1" a="1"/>
  <c r="M19" i="1" s="1"/>
  <c r="M51" i="1" a="1"/>
  <c r="M51" i="1" s="1"/>
  <c r="M52" i="1" a="1"/>
  <c r="M52" i="1" s="1"/>
  <c r="M53" i="1" a="1"/>
  <c r="M53" i="1" s="1"/>
  <c r="M54" i="1" a="1"/>
  <c r="M54" i="1" s="1"/>
  <c r="M55" i="1" a="1"/>
  <c r="M55" i="1" s="1"/>
  <c r="M56" i="1" a="1"/>
  <c r="M56" i="1" s="1"/>
  <c r="M57" i="1" a="1"/>
  <c r="M57" i="1" s="1"/>
  <c r="M58" i="1" a="1"/>
  <c r="M58" i="1" s="1"/>
  <c r="H8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5" i="1"/>
  <c r="L15" i="1"/>
  <c r="X13" i="2"/>
  <c r="W13" i="2"/>
  <c r="X6" i="2"/>
  <c r="W6" i="2"/>
  <c r="X12" i="2"/>
  <c r="W12" i="2"/>
  <c r="X7" i="2"/>
  <c r="W7" i="2"/>
  <c r="X18" i="2"/>
  <c r="W18" i="2"/>
  <c r="X17" i="2"/>
  <c r="W17" i="2"/>
  <c r="X16" i="2"/>
  <c r="W16" i="2"/>
  <c r="X15" i="2"/>
  <c r="W15" i="2"/>
  <c r="X14" i="2"/>
  <c r="W14" i="2"/>
  <c r="X11" i="2"/>
  <c r="W11" i="2"/>
  <c r="X10" i="2"/>
  <c r="W10" i="2"/>
  <c r="X9" i="2"/>
  <c r="W9" i="2"/>
  <c r="X8" i="2"/>
  <c r="W8" i="2"/>
  <c r="X5" i="2"/>
  <c r="W5" i="2"/>
  <c r="X4" i="2"/>
  <c r="W4" i="2"/>
  <c r="P9" i="1"/>
  <c r="O9" i="1" s="1"/>
  <c r="L9" i="1"/>
  <c r="P18" i="1"/>
  <c r="L18" i="1"/>
  <c r="H4" i="3"/>
  <c r="H2" i="3"/>
  <c r="H7" i="3"/>
  <c r="H6" i="3"/>
  <c r="H5" i="3"/>
  <c r="H15" i="3"/>
  <c r="H16" i="3"/>
  <c r="H14" i="3"/>
  <c r="P11" i="1"/>
  <c r="P14" i="1"/>
  <c r="P31" i="1"/>
  <c r="P5" i="1"/>
  <c r="P10" i="1"/>
  <c r="O10" i="1" s="1"/>
  <c r="P19" i="1"/>
  <c r="P51" i="1"/>
  <c r="P52" i="1"/>
  <c r="O52" i="1" s="1"/>
  <c r="P53" i="1"/>
  <c r="O53" i="1" s="1"/>
  <c r="P54" i="1"/>
  <c r="O54" i="1" s="1"/>
  <c r="P55" i="1"/>
  <c r="O55" i="1" s="1"/>
  <c r="P56" i="1"/>
  <c r="O56" i="1" s="1"/>
  <c r="P57" i="1"/>
  <c r="O57" i="1" s="1"/>
  <c r="P58" i="1"/>
  <c r="O58" i="1" s="1"/>
  <c r="L19" i="1"/>
  <c r="L14" i="1"/>
  <c r="L11" i="1"/>
  <c r="L10" i="1"/>
  <c r="L5" i="1"/>
  <c r="L31" i="1"/>
  <c r="L58" i="1"/>
  <c r="L57" i="1"/>
  <c r="L56" i="1"/>
  <c r="L55" i="1"/>
  <c r="L54" i="1"/>
  <c r="L53" i="1"/>
  <c r="L52" i="1"/>
  <c r="L51" i="1"/>
  <c r="O45" i="1" l="1"/>
  <c r="O31" i="1"/>
  <c r="O15" i="1"/>
  <c r="O18" i="1"/>
  <c r="O29" i="1"/>
  <c r="O51" i="1"/>
  <c r="O11" i="1"/>
  <c r="O19" i="1"/>
  <c r="O5" i="1"/>
  <c r="O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<sst xmlns="http://schemas.openxmlformats.org/spreadsheetml/2006/main" count="326" uniqueCount="109">
  <si>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</si>
  <si>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</si>
  <si>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</si>
  <si>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</si>
  <si>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</si>
  <si>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</si>
  <si>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</si>
  <si>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</si>
  <si>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</si>
  <si>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</si>
  <si>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</si>
  <si>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</si>
  <si>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</si>
  <si>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</si>
  <si>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</si>
  <si>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</si>
  <si>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</si>
  <si>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</si>
  <si>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</si>
  <si>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</si>
  <si>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</si>
  <si>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</si>
  <si>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</si>
  <si>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</si>
  <si>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</si>
  <si>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</si>
  <si>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</si>
  <si>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</si>
  <si>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</si>
  <si>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</si>
  <si>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</si>
  <si>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</si>
  <si>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</si>
  <si>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</si>
  <si>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</si>
  <si>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</si>
  <si>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</si>
  <si>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</si>
  <si>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</si>
  <si>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</si>
  <si>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</si>
  <si>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</si>
  <si>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</si>
  <si>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</si>
  <si>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</si>
  <si>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</si>
  <si>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</si>
  <si>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</si>
  <si>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</si>
  <si>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</si>
  <si>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</si>
  <si>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</si>
  <si>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</si>
  <si>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</si>
  <si>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Best 6 of 9</t>
  </si>
  <si>
    <t>Total Top 6 Scores</t>
  </si>
  <si>
    <t>Overall Total
Score</t>
  </si>
  <si>
    <t>P.K.</t>
  </si>
  <si>
    <t>Dirk DeYoung</t>
  </si>
  <si>
    <t>John Lowdon</t>
  </si>
  <si>
    <t>Mohammed Shabar</t>
  </si>
  <si>
    <t>Mark Phelps</t>
  </si>
  <si>
    <t>John Kimbrough</t>
  </si>
  <si>
    <t>Ken O'Sage</t>
  </si>
  <si>
    <t>Teresa Mattingly</t>
  </si>
  <si>
    <t>James Brittin</t>
  </si>
  <si>
    <t>January 2025</t>
  </si>
  <si>
    <t>February 2025</t>
  </si>
  <si>
    <t>April 2025</t>
  </si>
  <si>
    <t>May 2025</t>
  </si>
  <si>
    <t>June 2025</t>
  </si>
  <si>
    <t>August 2025</t>
  </si>
  <si>
    <t>September 2025</t>
  </si>
  <si>
    <t>November 2025</t>
  </si>
  <si>
    <t>December 2025</t>
  </si>
  <si>
    <t>William Hawkins</t>
  </si>
  <si>
    <t>Curt Ibach</t>
  </si>
  <si>
    <t>Sean Flores</t>
  </si>
  <si>
    <t>Tom Horne</t>
  </si>
  <si>
    <t>Ben Brinkley</t>
  </si>
  <si>
    <t>Scott Knoll</t>
  </si>
  <si>
    <t>Seibert Trophy 3/15/2025</t>
  </si>
  <si>
    <t>Bill Pettersen</t>
  </si>
  <si>
    <t>John Huang</t>
  </si>
  <si>
    <t>Division</t>
  </si>
  <si>
    <t>Rick Rogers</t>
  </si>
  <si>
    <t>Dien Luu</t>
  </si>
  <si>
    <t>Mohamed Shabar</t>
  </si>
  <si>
    <t xml:space="preserve">P.K. </t>
  </si>
  <si>
    <t>Rob Noges</t>
  </si>
  <si>
    <t>David Benson</t>
  </si>
  <si>
    <t>Bruce Nguyen</t>
  </si>
  <si>
    <t>Tri Tran</t>
  </si>
  <si>
    <t>John Cyr</t>
  </si>
  <si>
    <t>David Conover</t>
  </si>
  <si>
    <t>Mark Sagar</t>
  </si>
  <si>
    <t>Bill Ritchie</t>
  </si>
  <si>
    <t>Jason Guo</t>
  </si>
  <si>
    <t>Peter Jaszczak</t>
  </si>
  <si>
    <t>Ben Fissell</t>
  </si>
  <si>
    <t>Jeff lewis</t>
  </si>
  <si>
    <t>Peter Jaszcka</t>
  </si>
  <si>
    <t>Jeff Dirks</t>
  </si>
  <si>
    <t>John Loudon</t>
  </si>
  <si>
    <t>Stephen Poole</t>
  </si>
  <si>
    <t>Tom Reagan</t>
  </si>
  <si>
    <t>Harjeet Singh</t>
  </si>
  <si>
    <t>Khanh Nguyen</t>
  </si>
  <si>
    <t>Kevin Taylor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</si>
</sst>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58"/>
  <sheetViews>
    <sheetView tabSelected="1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O18" sqref="O18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66</v>
      </c>
      <c r="D1" s="9" t="s">
        <v>67</v>
      </c>
      <c r="E1" s="9" t="s">
        <v>68</v>
      </c>
      <c r="F1" s="9" t="s">
        <v>69</v>
      </c>
      <c r="G1" s="9" t="s">
        <v>70</v>
      </c>
      <c r="H1" s="9" t="s">
        <v>71</v>
      </c>
      <c r="I1" s="41" t="s">
        <v>72</v>
      </c>
      <c r="J1" s="9" t="s">
        <v>73</v>
      </c>
      <c r="K1" s="9" t="s">
        <v>74</v>
      </c>
      <c r="L1" s="43" t="s">
        <v>56</v>
      </c>
      <c r="M1" s="43" t="s">
        <v>55</v>
      </c>
      <c r="N1" s="42" t="s">
        <v>37</v>
      </c>
      <c r="O1" s="42" t="s">
        <v>33</v>
      </c>
      <c r="P1" s="44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3"/>
      <c r="M2" s="43"/>
      <c r="N2" s="10" t="s">
        <v>34</v>
      </c>
      <c r="O2" s="10" t="s">
        <v>34</v>
      </c>
      <c r="P2" s="44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3"/>
      <c r="M3" s="43"/>
      <c r="N3" s="10"/>
      <c r="O3" s="10" t="s">
        <v>54</v>
      </c>
      <c r="P3" s="10"/>
    </row>
    <row r="4" spans="1:16" ht="14.1" customHeight="1" x14ac:dyDescent="0.25">
      <c r="A4" s="14" t="s">
        <v>90</v>
      </c>
      <c r="B4" s="14" t="s">
        <v>31</v>
      </c>
      <c r="C4" s="15">
        <v>0</v>
      </c>
      <c r="D4" s="15">
        <v>0</v>
      </c>
      <c r="E4" s="15">
        <v>0</v>
      </c>
      <c r="F4" s="15">
        <v>0</v>
      </c>
      <c r="G4" s="15">
        <v>0</v>
      </c>
      <c r="H4" s="15">
        <v>388</v>
      </c>
      <c r="I4" s="15">
        <v>0</v>
      </c>
      <c r="J4" s="15">
        <v>0</v>
      </c>
      <c r="K4" s="15">
        <v>0</v>
      </c>
      <c r="L4" s="14">
        <f t="shared" ref="L4" si="0">SUM(C4:K4)</f>
        <v>388</v>
      </c>
      <c r="M4" s="14" cm="1">
        <f t="array" ref="M4">SUM(LARGE((C4,D4,E4,F4,G4,H4,I4,J4,K4),{1,2,3,4,5,6}))</f>
        <v>388</v>
      </c>
      <c r="N4" s="16">
        <f>SUM(B4:K4)/(COUNTIF(B4:K4,"&gt;0"))</f>
        <v>388</v>
      </c>
      <c r="O4" s="16">
        <f t="shared" ref="O4" si="1">IF(P4 &gt; 5, M4/6, 0)</f>
        <v>0</v>
      </c>
      <c r="P4" s="17">
        <f t="shared" ref="P4" si="2">COUNTIF(C4:K4, "&gt;0")</f>
        <v>1</v>
      </c>
    </row>
    <row r="5" spans="1:16" ht="14.1" customHeight="1" x14ac:dyDescent="0.25">
      <c r="A5" s="14" t="s">
        <v>6</v>
      </c>
      <c r="B5" s="14" t="s">
        <v>31</v>
      </c>
      <c r="C5" s="15">
        <v>402</v>
      </c>
      <c r="D5" s="15">
        <v>404</v>
      </c>
      <c r="E5" s="15">
        <v>401</v>
      </c>
      <c r="F5" s="15">
        <v>397</v>
      </c>
      <c r="G5" s="15">
        <v>398</v>
      </c>
      <c r="H5" s="15">
        <v>390</v>
      </c>
      <c r="I5" s="15">
        <v>396</v>
      </c>
      <c r="J5" s="15">
        <v>407</v>
      </c>
      <c r="K5" s="15">
        <v>396</v>
      </c>
      <c r="L5" s="14">
        <f>SUM(C5:K5)</f>
        <v>3591</v>
      </c>
      <c r="M5" s="14" cm="1">
        <f t="array" ref="M5">SUM(LARGE((C5,D5,E5,F5,G5,H5,I5,J5,K5),{1,2,3,4,5,6}))</f>
        <v>2409</v>
      </c>
      <c r="N5" s="16">
        <f>SUM(B5:K5)/(COUNTIF(B5:K5,"&gt;0"))</f>
        <v>399</v>
      </c>
      <c r="O5" s="16">
        <f>IF(P5 &gt; 5, M5/6, 0)</f>
        <v>401.5</v>
      </c>
      <c r="P5" s="17">
        <f>COUNTIF(C5:K5, "&gt;0")</f>
        <v>9</v>
      </c>
    </row>
    <row r="6" spans="1:16" ht="14.1" customHeight="1" x14ac:dyDescent="0.25">
      <c r="A6" s="14" t="s">
        <v>77</v>
      </c>
      <c r="B6" s="14" t="s">
        <v>31</v>
      </c>
      <c r="C6" s="15">
        <v>0</v>
      </c>
      <c r="D6" s="15">
        <v>340</v>
      </c>
      <c r="E6" s="15">
        <v>396</v>
      </c>
      <c r="F6" s="15">
        <v>0</v>
      </c>
      <c r="G6" s="15">
        <v>399</v>
      </c>
      <c r="H6" s="15">
        <v>0</v>
      </c>
      <c r="I6" s="15">
        <v>0</v>
      </c>
      <c r="J6" s="15">
        <v>0</v>
      </c>
      <c r="K6" s="15">
        <v>0</v>
      </c>
      <c r="L6" s="14">
        <f t="shared" ref="L6:L7" si="3">SUM(C6:K6)</f>
        <v>1135</v>
      </c>
      <c r="M6" s="14" cm="1">
        <f t="array" ref="M6">SUM(LARGE((C6,D6,E6,F6,G6,H6,I6,J6,K6),{1,2,3,4,5,6}))</f>
        <v>1135</v>
      </c>
      <c r="N6" s="16">
        <f>SUM(B6:K6)/(COUNTIF(B6:K6,"&gt;0"))</f>
        <v>378.33333333333331</v>
      </c>
      <c r="O6" s="16">
        <f t="shared" ref="O6:O7" si="4">IF(P6 &gt; 5, M6/6, 0)</f>
        <v>0</v>
      </c>
      <c r="P6" s="17">
        <f t="shared" ref="P6:P7" si="5">COUNTIF(C6:K6, "&gt;0")</f>
        <v>3</v>
      </c>
    </row>
    <row r="7" spans="1:16" ht="14.1" customHeight="1" x14ac:dyDescent="0.25">
      <c r="A7" s="14" t="s">
        <v>78</v>
      </c>
      <c r="B7" s="14" t="s">
        <v>31</v>
      </c>
      <c r="C7" s="15">
        <v>0</v>
      </c>
      <c r="D7" s="15">
        <v>390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3"/>
        <v>390</v>
      </c>
      <c r="M7" s="14" cm="1">
        <f t="array" ref="M7">SUM(LARGE((C7,D7,E7,F7,G7,H7,I7,J7,K7),{1,2,3,4,5,6}))</f>
        <v>390</v>
      </c>
      <c r="N7" s="16">
        <f>SUM(B7:K7)/(COUNTIF(B7:K7,"&gt;0"))</f>
        <v>390</v>
      </c>
      <c r="O7" s="16">
        <f t="shared" si="4"/>
        <v>0</v>
      </c>
      <c r="P7" s="17">
        <f t="shared" si="5"/>
        <v>1</v>
      </c>
    </row>
    <row r="8" spans="1:16" ht="14.1" customHeight="1" x14ac:dyDescent="0.25">
      <c r="A8" s="14" t="s">
        <v>76</v>
      </c>
      <c r="B8" s="14" t="s">
        <v>31</v>
      </c>
      <c r="C8" s="15">
        <v>0</v>
      </c>
      <c r="D8" s="15">
        <v>403</v>
      </c>
      <c r="E8" s="15">
        <v>405</v>
      </c>
      <c r="F8" s="15">
        <v>408</v>
      </c>
      <c r="G8" s="15">
        <v>401</v>
      </c>
      <c r="H8" s="15">
        <v>0</v>
      </c>
      <c r="I8" s="15">
        <v>0</v>
      </c>
      <c r="J8" s="15">
        <v>0</v>
      </c>
      <c r="K8" s="15">
        <v>0</v>
      </c>
      <c r="L8" s="14">
        <f t="shared" ref="L8" si="6">SUM(C8:K8)</f>
        <v>1617</v>
      </c>
      <c r="M8" s="14" cm="1">
        <f t="array" ref="M8">SUM(LARGE((C8,D8,E8,F8,G8,H8,I8,J8,K8),{1,2,3,4,5,6}))</f>
        <v>1617</v>
      </c>
      <c r="N8" s="16">
        <f>SUM(B8:K8)/(COUNTIF(B8:K8,"&gt;0"))</f>
        <v>404.25</v>
      </c>
      <c r="O8" s="16">
        <f t="shared" ref="O8" si="7">IF(P8 &gt; 5, M8/6, 0)</f>
        <v>0</v>
      </c>
      <c r="P8" s="17">
        <f t="shared" ref="P8" si="8">COUNTIF(C8:K8, "&gt;0")</f>
        <v>4</v>
      </c>
    </row>
    <row r="9" spans="1:16" ht="14.1" customHeight="1" x14ac:dyDescent="0.25">
      <c r="A9" s="14" t="s">
        <v>57</v>
      </c>
      <c r="B9" s="14" t="s">
        <v>31</v>
      </c>
      <c r="C9" s="15">
        <v>383</v>
      </c>
      <c r="D9" s="15">
        <v>0</v>
      </c>
      <c r="E9" s="15">
        <v>0</v>
      </c>
      <c r="F9" s="15">
        <v>387</v>
      </c>
      <c r="G9" s="15">
        <v>407</v>
      </c>
      <c r="H9" s="15">
        <v>0</v>
      </c>
      <c r="I9" s="15">
        <v>398</v>
      </c>
      <c r="J9" s="15">
        <v>0</v>
      </c>
      <c r="K9" s="15">
        <v>0</v>
      </c>
      <c r="L9" s="14">
        <f t="shared" ref="L9:L57" si="9">SUM(C9:K9)</f>
        <v>1575</v>
      </c>
      <c r="M9" s="14" cm="1">
        <f t="array" ref="M9">SUM(LARGE((C9,D9,E9,F9,G9,H9,I9,J9,K9),{1,2,3,4,5,6}))</f>
        <v>1575</v>
      </c>
      <c r="N9" s="16">
        <f t="shared" ref="N9:N51" si="10">SUM(B9:K9)/(COUNTIF(B9:K9,"&gt;0"))</f>
        <v>393.75</v>
      </c>
      <c r="O9" s="16">
        <f t="shared" ref="O9:O58" si="11">IF(P9 &gt; 5, M9/6, 0)</f>
        <v>0</v>
      </c>
      <c r="P9" s="17">
        <f t="shared" ref="P9:P58" si="12">COUNTIF(C9:K9, "&gt;0")</f>
        <v>4</v>
      </c>
    </row>
    <row r="10" spans="1:16" ht="14.1" customHeight="1" x14ac:dyDescent="0.25">
      <c r="A10" s="14" t="s">
        <v>7</v>
      </c>
      <c r="B10" s="14" t="s">
        <v>31</v>
      </c>
      <c r="C10" s="15">
        <v>401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401</v>
      </c>
      <c r="K10" s="15">
        <v>0</v>
      </c>
      <c r="L10" s="14">
        <f t="shared" si="9"/>
        <v>802</v>
      </c>
      <c r="M10" s="14" cm="1">
        <f t="array" ref="M10">SUM(LARGE((C10,D10,E10,F10,G10,H10,I10,J10,K10),{1,2,3,4,5,6}))</f>
        <v>802</v>
      </c>
      <c r="N10" s="16">
        <f t="shared" si="10"/>
        <v>401</v>
      </c>
      <c r="O10" s="16">
        <f t="shared" si="11"/>
        <v>0</v>
      </c>
      <c r="P10" s="17">
        <f t="shared" si="12"/>
        <v>2</v>
      </c>
    </row>
    <row r="11" spans="1:16" ht="14.1" customHeight="1" x14ac:dyDescent="0.25">
      <c r="A11" s="14" t="s">
        <v>8</v>
      </c>
      <c r="B11" s="14" t="s">
        <v>31</v>
      </c>
      <c r="C11" s="15">
        <v>414</v>
      </c>
      <c r="D11" s="15">
        <v>418</v>
      </c>
      <c r="E11" s="15">
        <v>408</v>
      </c>
      <c r="F11" s="15">
        <v>408</v>
      </c>
      <c r="G11" s="15">
        <v>412</v>
      </c>
      <c r="H11" s="15">
        <v>406</v>
      </c>
      <c r="I11" s="15">
        <v>0</v>
      </c>
      <c r="J11" s="15">
        <v>418</v>
      </c>
      <c r="K11" s="15">
        <v>0</v>
      </c>
      <c r="L11" s="14">
        <f t="shared" si="9"/>
        <v>2884</v>
      </c>
      <c r="M11" s="14" cm="1">
        <f t="array" ref="M11">SUM(LARGE((C11,D11,E11,F11,G11,H11,I11,J11,K11),{1,2,3,4,5,6}))</f>
        <v>2478</v>
      </c>
      <c r="N11" s="16">
        <f t="shared" si="10"/>
        <v>412</v>
      </c>
      <c r="O11" s="16">
        <f t="shared" si="11"/>
        <v>413</v>
      </c>
      <c r="P11" s="17">
        <f t="shared" si="12"/>
        <v>7</v>
      </c>
    </row>
    <row r="12" spans="1:16" ht="14.1" customHeight="1" x14ac:dyDescent="0.25">
      <c r="A12" s="14" t="s">
        <v>64</v>
      </c>
      <c r="B12" s="14" t="s">
        <v>31</v>
      </c>
      <c r="C12" s="15">
        <v>404</v>
      </c>
      <c r="D12" s="15">
        <v>393</v>
      </c>
      <c r="E12" s="15">
        <v>408</v>
      </c>
      <c r="F12" s="15">
        <v>396</v>
      </c>
      <c r="G12" s="15">
        <v>401</v>
      </c>
      <c r="H12" s="15">
        <v>0</v>
      </c>
      <c r="I12" s="15">
        <v>0</v>
      </c>
      <c r="J12" s="15">
        <v>0</v>
      </c>
      <c r="K12" s="15">
        <v>0</v>
      </c>
      <c r="L12" s="14">
        <f t="shared" ref="L12" si="13">SUM(C12:K12)</f>
        <v>2002</v>
      </c>
      <c r="M12" s="14" cm="1">
        <f t="array" ref="M12">SUM(LARGE((C12,D12,E12,F12,G12,H12,I12,J12,K12),{1,2,3,4,5,6}))</f>
        <v>2002</v>
      </c>
      <c r="N12" s="16">
        <f t="shared" si="10"/>
        <v>400.4</v>
      </c>
      <c r="O12" s="16">
        <f t="shared" ref="O12:O13" si="14">IF(P12 &gt; 5, M12/6, 0)</f>
        <v>0</v>
      </c>
      <c r="P12" s="17">
        <f t="shared" ref="P12:P13" si="15">COUNTIF(C12:K12, "&gt;0")</f>
        <v>5</v>
      </c>
    </row>
    <row r="13" spans="1:16" ht="15" customHeight="1" x14ac:dyDescent="0.25">
      <c r="A13" s="14" t="s">
        <v>107</v>
      </c>
      <c r="B13" s="14" t="s">
        <v>31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402</v>
      </c>
      <c r="L13" s="14">
        <f t="shared" ref="L13" si="16">SUM(C13:K13)</f>
        <v>402</v>
      </c>
      <c r="M13" s="14" cm="1">
        <f t="array" ref="M13">SUM(LARGE((C13,D13,E13,F13,G13,H13,I13,J13,K13),{1,2,3,4,5,6}))</f>
        <v>402</v>
      </c>
      <c r="N13" s="16">
        <f t="shared" si="10"/>
        <v>402</v>
      </c>
      <c r="O13" s="16">
        <f t="shared" si="14"/>
        <v>0</v>
      </c>
      <c r="P13" s="17">
        <f t="shared" si="15"/>
        <v>1</v>
      </c>
    </row>
    <row r="14" spans="1:16" ht="15" customHeight="1" x14ac:dyDescent="0.25">
      <c r="A14" s="14" t="s">
        <v>9</v>
      </c>
      <c r="B14" s="14" t="s">
        <v>31</v>
      </c>
      <c r="C14" s="15">
        <v>391</v>
      </c>
      <c r="D14" s="15">
        <v>399</v>
      </c>
      <c r="E14" s="15">
        <v>0</v>
      </c>
      <c r="F14" s="15">
        <v>398</v>
      </c>
      <c r="G14" s="15">
        <v>401</v>
      </c>
      <c r="H14" s="15">
        <v>390</v>
      </c>
      <c r="I14" s="15">
        <v>0</v>
      </c>
      <c r="J14" s="15">
        <v>399</v>
      </c>
      <c r="K14" s="15">
        <v>392</v>
      </c>
      <c r="L14" s="14">
        <f t="shared" si="9"/>
        <v>2770</v>
      </c>
      <c r="M14" s="14" cm="1">
        <f t="array" ref="M14">SUM(LARGE((C14,D14,E14,F14,G14,H14,I14,J14,K14),{1,2,3,4,5,6}))</f>
        <v>2380</v>
      </c>
      <c r="N14" s="16">
        <f t="shared" si="10"/>
        <v>395.71428571428572</v>
      </c>
      <c r="O14" s="16">
        <f t="shared" si="11"/>
        <v>396.66666666666669</v>
      </c>
      <c r="P14" s="17">
        <f t="shared" si="12"/>
        <v>7</v>
      </c>
    </row>
    <row r="15" spans="1:16" ht="15" customHeight="1" x14ac:dyDescent="0.25">
      <c r="A15" s="14" t="s">
        <v>42</v>
      </c>
      <c r="B15" s="14" t="s">
        <v>31</v>
      </c>
      <c r="C15" s="15">
        <v>404</v>
      </c>
      <c r="D15" s="15">
        <v>0</v>
      </c>
      <c r="E15" s="15">
        <v>0</v>
      </c>
      <c r="F15" s="15">
        <v>0</v>
      </c>
      <c r="G15" s="15">
        <v>0</v>
      </c>
      <c r="H15" s="15">
        <v>385</v>
      </c>
      <c r="I15" s="15">
        <v>0</v>
      </c>
      <c r="J15" s="15">
        <v>0</v>
      </c>
      <c r="K15" s="15">
        <v>0</v>
      </c>
      <c r="L15" s="14">
        <f>SUM(C15:K15)</f>
        <v>789</v>
      </c>
      <c r="M15" s="14" cm="1">
        <f t="array" ref="M15">SUM(LARGE((C15,D15,E15,F15,G15,H15,I15,J15,K15),{1,2,3,4,5,6}))</f>
        <v>789</v>
      </c>
      <c r="N15" s="16">
        <f>SUM(B15:K15)/(COUNTIF(B15:K15,"&gt;0"))</f>
        <v>394.5</v>
      </c>
      <c r="O15" s="16">
        <f>IF(P15 &gt; 5, M15/6, 0)</f>
        <v>0</v>
      </c>
      <c r="P15" s="17">
        <f>COUNTIF(C15:K15, "&gt;0")</f>
        <v>2</v>
      </c>
    </row>
    <row r="16" spans="1:16" ht="15" customHeight="1" x14ac:dyDescent="0.25">
      <c r="A16" s="14" t="s">
        <v>63</v>
      </c>
      <c r="B16" s="14" t="s">
        <v>31</v>
      </c>
      <c r="C16" s="15">
        <v>408</v>
      </c>
      <c r="D16" s="15">
        <v>415</v>
      </c>
      <c r="E16" s="15">
        <v>393</v>
      </c>
      <c r="F16" s="15">
        <v>408</v>
      </c>
      <c r="G16" s="15">
        <v>409</v>
      </c>
      <c r="H16" s="15">
        <v>0</v>
      </c>
      <c r="I16" s="15">
        <v>0</v>
      </c>
      <c r="J16" s="15">
        <v>0</v>
      </c>
      <c r="K16" s="15">
        <v>0</v>
      </c>
      <c r="L16" s="14">
        <f t="shared" ref="L16:L17" si="17">SUM(C16:K16)</f>
        <v>2033</v>
      </c>
      <c r="M16" s="14" cm="1">
        <f t="array" ref="M16">SUM(LARGE((C16,D16,E16,F16,G16,H16,I16,J16,K16),{1,2,3,4,5,6}))</f>
        <v>2033</v>
      </c>
      <c r="N16" s="16">
        <f>SUM(B16:K16)/(COUNTIF(B16:K16,"&gt;0"))</f>
        <v>406.6</v>
      </c>
      <c r="O16" s="16">
        <f t="shared" ref="O16:O17" si="18">IF(P16 &gt; 5, M16/6, 0)</f>
        <v>0</v>
      </c>
      <c r="P16" s="17">
        <f t="shared" ref="P16:P17" si="19">COUNTIF(C16:K16, "&gt;0")</f>
        <v>5</v>
      </c>
    </row>
    <row r="17" spans="1:16" ht="15" customHeight="1" x14ac:dyDescent="0.25">
      <c r="A17" s="14" t="s">
        <v>104</v>
      </c>
      <c r="B17" s="14" t="s">
        <v>31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391</v>
      </c>
      <c r="K17" s="15">
        <v>0</v>
      </c>
      <c r="L17" s="14">
        <f t="shared" si="17"/>
        <v>391</v>
      </c>
      <c r="M17" s="14" cm="1">
        <f t="array" ref="M17">SUM(LARGE((C17,D17,E17,F17,G17,H17,I17,J17,K17),{1,2,3,4,5,6}))</f>
        <v>391</v>
      </c>
      <c r="N17" s="16">
        <f>SUM(B17:K17)/(COUNTIF(B17:K17,"&gt;0"))</f>
        <v>391</v>
      </c>
      <c r="O17" s="16">
        <f t="shared" si="18"/>
        <v>0</v>
      </c>
      <c r="P17" s="17">
        <f t="shared" si="19"/>
        <v>1</v>
      </c>
    </row>
    <row r="18" spans="1:16" ht="15" customHeight="1" x14ac:dyDescent="0.25">
      <c r="A18" s="14" t="s">
        <v>39</v>
      </c>
      <c r="B18" s="14" t="s">
        <v>31</v>
      </c>
      <c r="C18" s="15">
        <v>395</v>
      </c>
      <c r="D18" s="15">
        <v>398</v>
      </c>
      <c r="E18" s="15">
        <v>397</v>
      </c>
      <c r="F18" s="15">
        <v>399</v>
      </c>
      <c r="G18" s="15">
        <v>399</v>
      </c>
      <c r="H18" s="15">
        <v>0</v>
      </c>
      <c r="I18" s="15">
        <v>391</v>
      </c>
      <c r="J18" s="15">
        <v>397</v>
      </c>
      <c r="K18" s="15">
        <v>0</v>
      </c>
      <c r="L18" s="14">
        <f t="shared" si="9"/>
        <v>2776</v>
      </c>
      <c r="M18" s="14" cm="1">
        <f t="array" ref="M18">SUM(LARGE((C18,D18,E18,F18,G18,H18,I18,J18,K18),{1,2,3,4,5,6}))</f>
        <v>2385</v>
      </c>
      <c r="N18" s="16">
        <f t="shared" si="10"/>
        <v>396.57142857142856</v>
      </c>
      <c r="O18" s="16">
        <f t="shared" si="11"/>
        <v>397.5</v>
      </c>
      <c r="P18" s="17">
        <f t="shared" si="12"/>
        <v>7</v>
      </c>
    </row>
    <row r="19" spans="1:16" ht="15" customHeight="1" x14ac:dyDescent="0.25">
      <c r="A19" s="14" t="s">
        <v>35</v>
      </c>
      <c r="B19" s="14" t="s">
        <v>31</v>
      </c>
      <c r="C19" s="15">
        <v>402</v>
      </c>
      <c r="D19" s="15">
        <v>0</v>
      </c>
      <c r="E19" s="15">
        <v>311</v>
      </c>
      <c r="F19" s="15">
        <v>402</v>
      </c>
      <c r="G19" s="15">
        <v>299</v>
      </c>
      <c r="H19" s="15">
        <v>0</v>
      </c>
      <c r="I19" s="15">
        <v>391</v>
      </c>
      <c r="J19" s="15">
        <v>402</v>
      </c>
      <c r="K19" s="15">
        <v>385</v>
      </c>
      <c r="L19" s="14">
        <f>SUM(C19:K19)</f>
        <v>2592</v>
      </c>
      <c r="M19" s="14" cm="1">
        <f t="array" ref="M19">SUM(LARGE((C19,D19,E19,F19,G19,H19,I19,J19,K19),{1,2,3,4,5,6}))</f>
        <v>2293</v>
      </c>
      <c r="N19" s="16">
        <f>SUM(B19:K19)/(COUNTIF(B19:K19,"&gt;0"))</f>
        <v>370.28571428571428</v>
      </c>
      <c r="O19" s="16">
        <f>IF(P19 &gt; 5, M19/6, 0)</f>
        <v>382.16666666666669</v>
      </c>
      <c r="P19" s="17">
        <f>COUNTIF(C19:K19, "&gt;0")</f>
        <v>7</v>
      </c>
    </row>
    <row r="20" spans="1:16" ht="15" customHeight="1" x14ac:dyDescent="0.25">
      <c r="A20" s="14" t="s">
        <v>85</v>
      </c>
      <c r="B20" s="14" t="s">
        <v>31</v>
      </c>
      <c r="C20" s="15">
        <v>0</v>
      </c>
      <c r="D20" s="15">
        <v>0</v>
      </c>
      <c r="E20" s="15">
        <v>399</v>
      </c>
      <c r="F20" s="15">
        <v>0</v>
      </c>
      <c r="G20" s="15">
        <v>402</v>
      </c>
      <c r="H20" s="15">
        <v>0</v>
      </c>
      <c r="I20" s="15">
        <v>0</v>
      </c>
      <c r="J20" s="15">
        <v>0</v>
      </c>
      <c r="K20" s="15">
        <v>0</v>
      </c>
      <c r="L20" s="14">
        <f t="shared" ref="L20" si="20">SUM(C20:K20)</f>
        <v>801</v>
      </c>
      <c r="M20" s="14" cm="1">
        <f t="array" ref="M20">SUM(LARGE((C20,D20,E20,F20,G20,H20,I20,J20,K20),{1,2,3,4,5,6}))</f>
        <v>801</v>
      </c>
      <c r="N20" s="16">
        <f>SUM(B20:K20)/(COUNTIF(B20:K20,"&gt;0"))</f>
        <v>400.5</v>
      </c>
      <c r="O20" s="16">
        <f t="shared" ref="O20" si="21">IF(P20 &gt; 5, M20/6, 0)</f>
        <v>0</v>
      </c>
      <c r="P20" s="17">
        <f t="shared" ref="P20" si="22">COUNTIF(C20:K20, "&gt;0")</f>
        <v>2</v>
      </c>
    </row>
    <row r="21" spans="1:16" ht="15" customHeight="1" x14ac:dyDescent="0.25">
      <c r="A21" s="14" t="s">
        <v>60</v>
      </c>
      <c r="B21" s="14" t="s">
        <v>31</v>
      </c>
      <c r="C21" s="15">
        <v>399</v>
      </c>
      <c r="D21" s="15">
        <v>0</v>
      </c>
      <c r="E21" s="15">
        <v>0</v>
      </c>
      <c r="F21" s="15">
        <v>0</v>
      </c>
      <c r="G21" s="15">
        <v>382</v>
      </c>
      <c r="H21" s="15">
        <v>0</v>
      </c>
      <c r="I21" s="15">
        <v>0</v>
      </c>
      <c r="J21" s="15">
        <v>0</v>
      </c>
      <c r="K21" s="15">
        <v>0</v>
      </c>
      <c r="L21" s="14">
        <f>SUM(C21:K21)</f>
        <v>781</v>
      </c>
      <c r="M21" s="14" cm="1">
        <f t="array" ref="M21">SUM(LARGE((C21,D21,E21,F21,G21,H21,I21,J21,K21),{1,2,3,4,5,6}))</f>
        <v>781</v>
      </c>
      <c r="N21" s="16">
        <f>SUM(B21:K21)/(COUNTIF(B21:K21,"&gt;0"))</f>
        <v>390.5</v>
      </c>
      <c r="O21" s="16">
        <f>IF(P21 &gt; 5, M21/6, 0)</f>
        <v>0</v>
      </c>
      <c r="P21" s="17">
        <f>COUNTIF(C21:K21, "&gt;0")</f>
        <v>2</v>
      </c>
    </row>
    <row r="22" spans="1:16" ht="15" customHeight="1" x14ac:dyDescent="0.25">
      <c r="A22" s="14" t="s">
        <v>43</v>
      </c>
      <c r="B22" s="14" t="s">
        <v>31</v>
      </c>
      <c r="C22" s="15">
        <v>392</v>
      </c>
      <c r="D22" s="15">
        <v>393</v>
      </c>
      <c r="E22" s="15">
        <v>0</v>
      </c>
      <c r="F22" s="15">
        <v>400</v>
      </c>
      <c r="G22" s="15">
        <v>398</v>
      </c>
      <c r="H22" s="15">
        <v>0</v>
      </c>
      <c r="I22" s="15">
        <v>0</v>
      </c>
      <c r="J22" s="15">
        <v>0</v>
      </c>
      <c r="K22" s="15">
        <v>0</v>
      </c>
      <c r="L22" s="14">
        <f>SUM(C22:K22)</f>
        <v>1583</v>
      </c>
      <c r="M22" s="14" cm="1">
        <f t="array" ref="M22">SUM(LARGE((C22,D22,E22,F22,G22,H22,I22,J22,K22),{1,2,3,4,5,6}))</f>
        <v>1583</v>
      </c>
      <c r="N22" s="16">
        <f>SUM(B22:K22)/(COUNTIF(B22:K22,"&gt;0"))</f>
        <v>395.75</v>
      </c>
      <c r="O22" s="16">
        <f>IF(P22 &gt; 5, M22/6, 0)</f>
        <v>0</v>
      </c>
      <c r="P22" s="17">
        <f>COUNTIF(C22:K22, "&gt;0")</f>
        <v>4</v>
      </c>
    </row>
    <row r="23" spans="1:16" ht="15" customHeight="1" x14ac:dyDescent="0.25">
      <c r="A23" s="14" t="s">
        <v>10</v>
      </c>
      <c r="B23" s="14" t="s">
        <v>31</v>
      </c>
      <c r="C23" s="15">
        <v>401</v>
      </c>
      <c r="D23" s="15">
        <v>0</v>
      </c>
      <c r="E23" s="15">
        <v>386</v>
      </c>
      <c r="F23" s="15">
        <v>0</v>
      </c>
      <c r="G23" s="15">
        <v>397</v>
      </c>
      <c r="H23" s="15">
        <v>0</v>
      </c>
      <c r="I23" s="15">
        <v>0</v>
      </c>
      <c r="J23" s="15">
        <v>0</v>
      </c>
      <c r="K23" s="15">
        <v>0</v>
      </c>
      <c r="L23" s="14">
        <f>SUM(C23:K23)</f>
        <v>1184</v>
      </c>
      <c r="M23" s="14" cm="1">
        <f t="array" ref="M23">SUM(LARGE((C23,D23,E23,F23,G23,H23,I23,J23,K23),{1,2,3,4,5,6}))</f>
        <v>1184</v>
      </c>
      <c r="N23" s="16">
        <f t="shared" si="10"/>
        <v>394.66666666666669</v>
      </c>
      <c r="O23" s="16">
        <f>IF(P23 &gt; 5, M23/6, 0)</f>
        <v>0</v>
      </c>
      <c r="P23" s="17">
        <f>COUNTIF(C23:K23, "&gt;0")</f>
        <v>3</v>
      </c>
    </row>
    <row r="24" spans="1:16" ht="15" customHeight="1" x14ac:dyDescent="0.25">
      <c r="A24" s="14" t="s">
        <v>79</v>
      </c>
      <c r="B24" s="14" t="s">
        <v>32</v>
      </c>
      <c r="C24" s="15">
        <v>0</v>
      </c>
      <c r="D24" s="15">
        <v>330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4">
        <f t="shared" ref="L24" si="23">SUM(C24:K24)</f>
        <v>330</v>
      </c>
      <c r="M24" s="14" cm="1">
        <f t="array" ref="M24">SUM(LARGE((C24,D24,E24,F24,G24,H24,I24,J24,K24),{1,2,3,4,5,6}))</f>
        <v>330</v>
      </c>
      <c r="N24" s="16">
        <f t="shared" si="10"/>
        <v>330</v>
      </c>
      <c r="O24" s="16">
        <f t="shared" ref="O24" si="24">IF(P24 &gt; 5, M24/6, 0)</f>
        <v>0</v>
      </c>
      <c r="P24" s="17">
        <f t="shared" ref="P24" si="25">COUNTIF(C24:K24, "&gt;0")</f>
        <v>1</v>
      </c>
    </row>
    <row r="25" spans="1:16" ht="15" customHeight="1" x14ac:dyDescent="0.25">
      <c r="A25" s="14" t="s">
        <v>65</v>
      </c>
      <c r="B25" s="14" t="s">
        <v>32</v>
      </c>
      <c r="C25" s="15">
        <v>343</v>
      </c>
      <c r="D25" s="15">
        <v>0</v>
      </c>
      <c r="E25" s="15">
        <v>373</v>
      </c>
      <c r="F25" s="15">
        <v>293</v>
      </c>
      <c r="G25" s="15">
        <v>0</v>
      </c>
      <c r="H25" s="15">
        <v>0</v>
      </c>
      <c r="I25" s="15">
        <v>347</v>
      </c>
      <c r="J25" s="15">
        <v>0</v>
      </c>
      <c r="K25" s="15">
        <v>0</v>
      </c>
      <c r="L25" s="14">
        <f t="shared" ref="L25:L28" si="26">SUM(C25:K25)</f>
        <v>1356</v>
      </c>
      <c r="M25" s="14" cm="1">
        <f t="array" ref="M25">SUM(LARGE((C25,D25,E25,F25,G25,H25,I25,J25,K25),{1,2,3,4,5,6}))</f>
        <v>1356</v>
      </c>
      <c r="N25" s="16">
        <f t="shared" si="10"/>
        <v>339</v>
      </c>
      <c r="O25" s="16">
        <f t="shared" ref="O25:O28" si="27">IF(P25 &gt; 5, M25/6, 0)</f>
        <v>0</v>
      </c>
      <c r="P25" s="17">
        <f t="shared" ref="P25:P28" si="28">COUNTIF(C25:K25, "&gt;0")</f>
        <v>4</v>
      </c>
    </row>
    <row r="26" spans="1:16" ht="15" customHeight="1" x14ac:dyDescent="0.25">
      <c r="A26" s="14" t="s">
        <v>94</v>
      </c>
      <c r="B26" s="14" t="s">
        <v>32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371</v>
      </c>
      <c r="I26" s="15">
        <v>0</v>
      </c>
      <c r="J26" s="15">
        <v>0</v>
      </c>
      <c r="K26" s="15">
        <v>0</v>
      </c>
      <c r="L26" s="14">
        <f t="shared" si="26"/>
        <v>371</v>
      </c>
      <c r="M26" s="14" cm="1">
        <f t="array" ref="M26">SUM(LARGE((C26,D26,E26,F26,G26,H26,I26,J26,K26),{1,2,3,4,5,6}))</f>
        <v>371</v>
      </c>
      <c r="N26" s="16">
        <f t="shared" si="10"/>
        <v>371</v>
      </c>
      <c r="O26" s="16">
        <f t="shared" si="27"/>
        <v>0</v>
      </c>
      <c r="P26" s="17">
        <f t="shared" si="28"/>
        <v>1</v>
      </c>
    </row>
    <row r="27" spans="1:16" ht="15" customHeight="1" x14ac:dyDescent="0.25">
      <c r="A27" s="14" t="s">
        <v>93</v>
      </c>
      <c r="B27" s="14" t="s">
        <v>32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  <c r="H27" s="15">
        <v>247</v>
      </c>
      <c r="I27" s="15">
        <v>0</v>
      </c>
      <c r="J27" s="15">
        <v>0</v>
      </c>
      <c r="K27" s="15">
        <v>0</v>
      </c>
      <c r="L27" s="14">
        <f t="shared" si="26"/>
        <v>247</v>
      </c>
      <c r="M27" s="14" cm="1">
        <f t="array" ref="M27">SUM(LARGE((C27,D27,E27,F27,G27,H27,I27,J27,K27),{1,2,3,4,5,6}))</f>
        <v>247</v>
      </c>
      <c r="N27" s="16">
        <f t="shared" si="10"/>
        <v>247</v>
      </c>
      <c r="O27" s="16">
        <f t="shared" si="27"/>
        <v>0</v>
      </c>
      <c r="P27" s="17">
        <f t="shared" si="28"/>
        <v>1</v>
      </c>
    </row>
    <row r="28" spans="1:16" ht="15" customHeight="1" x14ac:dyDescent="0.25">
      <c r="A28" s="14" t="s">
        <v>3</v>
      </c>
      <c r="B28" s="14" t="s">
        <v>32</v>
      </c>
      <c r="C28" s="15">
        <v>0</v>
      </c>
      <c r="D28" s="15">
        <v>358</v>
      </c>
      <c r="E28" s="15">
        <v>348</v>
      </c>
      <c r="F28" s="15">
        <v>366</v>
      </c>
      <c r="G28" s="15">
        <v>0</v>
      </c>
      <c r="H28" s="15">
        <v>354</v>
      </c>
      <c r="I28" s="15">
        <v>338</v>
      </c>
      <c r="J28" s="15">
        <v>387</v>
      </c>
      <c r="K28" s="15">
        <v>0</v>
      </c>
      <c r="L28" s="14">
        <f t="shared" si="26"/>
        <v>2151</v>
      </c>
      <c r="M28" s="14" cm="1">
        <f t="array" ref="M28">SUM(LARGE((C28,D28,E28,F28,G28,H28,I28,J28,K28),{1,2,3,4,5,6}))</f>
        <v>2151</v>
      </c>
      <c r="N28" s="16">
        <f t="shared" si="10"/>
        <v>358.5</v>
      </c>
      <c r="O28" s="16">
        <f t="shared" si="27"/>
        <v>358.5</v>
      </c>
      <c r="P28" s="17">
        <f t="shared" si="28"/>
        <v>6</v>
      </c>
    </row>
    <row r="29" spans="1:16" ht="15" customHeight="1" x14ac:dyDescent="0.25">
      <c r="A29" s="14" t="s">
        <v>58</v>
      </c>
      <c r="B29" s="14" t="s">
        <v>32</v>
      </c>
      <c r="C29" s="15">
        <v>335</v>
      </c>
      <c r="D29" s="15">
        <v>313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318</v>
      </c>
      <c r="L29" s="14">
        <f>SUM(C29:K29)</f>
        <v>966</v>
      </c>
      <c r="M29" s="14" cm="1">
        <f t="array" ref="M29">SUM(LARGE((C29,D29,E29,F29,G29,H29,I29,J29,K29),{1,2,3,4,5,6}))</f>
        <v>966</v>
      </c>
      <c r="N29" s="16">
        <f t="shared" si="10"/>
        <v>322</v>
      </c>
      <c r="O29" s="16">
        <f>IF(P29 &gt; 5, M29/6, 0)</f>
        <v>0</v>
      </c>
      <c r="P29" s="17">
        <f>COUNTIF(C29:K29, "&gt;0")</f>
        <v>3</v>
      </c>
    </row>
    <row r="30" spans="1:16" ht="15" customHeight="1" x14ac:dyDescent="0.25">
      <c r="A30" s="14" t="s">
        <v>102</v>
      </c>
      <c r="B30" s="14" t="s">
        <v>32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357</v>
      </c>
      <c r="K30" s="15">
        <v>0</v>
      </c>
      <c r="L30" s="14">
        <f t="shared" ref="L30" si="29">SUM(C30:K30)</f>
        <v>357</v>
      </c>
      <c r="M30" s="14" cm="1">
        <f t="array" ref="M30">SUM(LARGE((C30,D30,E30,F30,G30,H30,I30,J30,K30),{1,2,3,4,5,6}))</f>
        <v>357</v>
      </c>
      <c r="N30" s="16">
        <f t="shared" si="10"/>
        <v>357</v>
      </c>
      <c r="O30" s="16">
        <f t="shared" ref="O30" si="30">IF(P30 &gt; 5, M30/6, 0)</f>
        <v>0</v>
      </c>
      <c r="P30" s="17">
        <f t="shared" ref="P30" si="31">COUNTIF(C30:K30, "&gt;0")</f>
        <v>1</v>
      </c>
    </row>
    <row r="31" spans="1:16" ht="15" customHeight="1" x14ac:dyDescent="0.25">
      <c r="A31" s="14" t="s">
        <v>5</v>
      </c>
      <c r="B31" s="14" t="s">
        <v>32</v>
      </c>
      <c r="C31" s="15">
        <v>391</v>
      </c>
      <c r="D31" s="15">
        <v>385</v>
      </c>
      <c r="E31" s="15">
        <v>390</v>
      </c>
      <c r="F31" s="15">
        <v>397</v>
      </c>
      <c r="G31" s="15">
        <v>372</v>
      </c>
      <c r="H31" s="15">
        <v>0</v>
      </c>
      <c r="I31" s="15">
        <v>0</v>
      </c>
      <c r="J31" s="15">
        <v>379</v>
      </c>
      <c r="K31" s="15">
        <v>0</v>
      </c>
      <c r="L31" s="14">
        <f t="shared" si="9"/>
        <v>2314</v>
      </c>
      <c r="M31" s="14" cm="1">
        <f t="array" ref="M31">SUM(LARGE((C31,D31,E31,F31,G31,H31,I31,J31,K31),{1,2,3,4,5,6}))</f>
        <v>2314</v>
      </c>
      <c r="N31" s="16">
        <f t="shared" si="10"/>
        <v>385.66666666666669</v>
      </c>
      <c r="O31" s="16">
        <f t="shared" si="11"/>
        <v>385.66666666666669</v>
      </c>
      <c r="P31" s="17">
        <f t="shared" si="12"/>
        <v>6</v>
      </c>
    </row>
    <row r="32" spans="1:16" ht="15" customHeight="1" x14ac:dyDescent="0.25">
      <c r="A32" s="14" t="s">
        <v>97</v>
      </c>
      <c r="B32" s="14" t="s">
        <v>32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393</v>
      </c>
      <c r="I32" s="15">
        <v>0</v>
      </c>
      <c r="J32" s="15">
        <v>391</v>
      </c>
      <c r="K32" s="15">
        <v>390</v>
      </c>
      <c r="L32" s="14">
        <f t="shared" ref="L32" si="32">SUM(C32:K32)</f>
        <v>1174</v>
      </c>
      <c r="M32" s="14" cm="1">
        <f t="array" ref="M32">SUM(LARGE((C32,D32,E32,F32,G32,H32,I32,J32,K32),{1,2,3,4,5,6}))</f>
        <v>1174</v>
      </c>
      <c r="N32" s="16">
        <f t="shared" si="10"/>
        <v>391.33333333333331</v>
      </c>
      <c r="O32" s="16">
        <f t="shared" ref="O32:O33" si="33">IF(P32 &gt; 5, M32/6, 0)</f>
        <v>0</v>
      </c>
      <c r="P32" s="17">
        <f t="shared" ref="P32:P33" si="34">COUNTIF(C32:K32, "&gt;0")</f>
        <v>3</v>
      </c>
    </row>
    <row r="33" spans="1:16" ht="15" customHeight="1" x14ac:dyDescent="0.25">
      <c r="A33" s="14" t="s">
        <v>99</v>
      </c>
      <c r="B33" s="14" t="s">
        <v>32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272</v>
      </c>
      <c r="J33" s="15">
        <v>329</v>
      </c>
      <c r="K33" s="15">
        <v>0</v>
      </c>
      <c r="L33" s="14">
        <f t="shared" ref="L33" si="35">SUM(C33:K33)</f>
        <v>601</v>
      </c>
      <c r="M33" s="14" cm="1">
        <f t="array" ref="M33">SUM(LARGE((C33,D33,E33,F33,G33,H33,I33,J33,K33),{1,2,3,4,5,6}))</f>
        <v>601</v>
      </c>
      <c r="N33" s="16">
        <f t="shared" si="10"/>
        <v>300.5</v>
      </c>
      <c r="O33" s="16">
        <f t="shared" si="33"/>
        <v>0</v>
      </c>
      <c r="P33" s="17">
        <f t="shared" si="34"/>
        <v>2</v>
      </c>
    </row>
    <row r="34" spans="1:16" ht="15" customHeight="1" x14ac:dyDescent="0.25">
      <c r="A34" s="14" t="s">
        <v>75</v>
      </c>
      <c r="B34" s="14" t="s">
        <v>32</v>
      </c>
      <c r="C34" s="15">
        <v>323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f>SUM(C34:K34)</f>
        <v>323</v>
      </c>
      <c r="M34" s="14" cm="1">
        <f t="array" ref="M34">SUM(LARGE((C34,D34,E34,F34,G34,H34,I34,J34,K34),{1,2,3,4,5,6}))</f>
        <v>323</v>
      </c>
      <c r="N34" s="16">
        <f t="shared" si="10"/>
        <v>323</v>
      </c>
      <c r="O34" s="16">
        <f>IF(P34 &gt; 5, M34/6, 0)</f>
        <v>0</v>
      </c>
      <c r="P34" s="17">
        <f>COUNTIF(C34:K34, "&gt;0")</f>
        <v>1</v>
      </c>
    </row>
    <row r="35" spans="1:16" ht="15" customHeight="1" x14ac:dyDescent="0.25">
      <c r="A35" s="14" t="s">
        <v>53</v>
      </c>
      <c r="B35" s="14" t="s">
        <v>32</v>
      </c>
      <c r="C35" s="15">
        <v>391</v>
      </c>
      <c r="D35" s="15">
        <v>385</v>
      </c>
      <c r="E35" s="15">
        <v>379</v>
      </c>
      <c r="F35" s="15">
        <v>397</v>
      </c>
      <c r="G35" s="15">
        <v>386</v>
      </c>
      <c r="H35" s="15">
        <v>385</v>
      </c>
      <c r="I35" s="15">
        <v>387</v>
      </c>
      <c r="J35" s="15">
        <v>374</v>
      </c>
      <c r="K35" s="15">
        <v>395</v>
      </c>
      <c r="L35" s="14">
        <f>SUM(C35:K35)</f>
        <v>3479</v>
      </c>
      <c r="M35" s="14" cm="1">
        <f t="array" ref="M35">SUM(LARGE((C35,D35,E35,F35,G35,H35,I35,J35,K35),{1,2,3,4,5,6}))</f>
        <v>2341</v>
      </c>
      <c r="N35" s="16">
        <f t="shared" si="10"/>
        <v>386.55555555555554</v>
      </c>
      <c r="O35" s="16">
        <f>IF(P35 &gt; 5, M35/6, 0)</f>
        <v>390.16666666666669</v>
      </c>
      <c r="P35" s="17">
        <f>COUNTIF(C35:K35, "&gt;0")</f>
        <v>9</v>
      </c>
    </row>
    <row r="36" spans="1:16" ht="15" customHeight="1" x14ac:dyDescent="0.25">
      <c r="A36" s="14" t="s">
        <v>98</v>
      </c>
      <c r="B36" s="14" t="s">
        <v>32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368</v>
      </c>
      <c r="J36" s="15">
        <v>0</v>
      </c>
      <c r="K36" s="15">
        <v>381</v>
      </c>
      <c r="L36" s="14">
        <f t="shared" ref="L36" si="36">SUM(C36:K36)</f>
        <v>749</v>
      </c>
      <c r="M36" s="14" cm="1">
        <f t="array" ref="M36">SUM(LARGE((C36,D36,E36,F36,G36,H36,I36,J36,K36),{1,2,3,4,5,6}))</f>
        <v>749</v>
      </c>
      <c r="N36" s="16">
        <f t="shared" si="10"/>
        <v>374.5</v>
      </c>
      <c r="O36" s="16">
        <f t="shared" ref="O36" si="37">IF(P36 &gt; 5, M36/6, 0)</f>
        <v>0</v>
      </c>
      <c r="P36" s="17">
        <f t="shared" ref="P36" si="38">COUNTIF(C36:K36, "&gt;0")</f>
        <v>2</v>
      </c>
    </row>
    <row r="37" spans="1:16" ht="15" customHeight="1" x14ac:dyDescent="0.25">
      <c r="A37" s="14" t="s">
        <v>80</v>
      </c>
      <c r="B37" s="14" t="s">
        <v>32</v>
      </c>
      <c r="C37" s="15">
        <v>0</v>
      </c>
      <c r="D37" s="15">
        <v>259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4">
        <f t="shared" ref="L37" si="39">SUM(C37:K37)</f>
        <v>259</v>
      </c>
      <c r="M37" s="14" cm="1">
        <f t="array" ref="M37">SUM(LARGE((C37,D37,E37,F37,G37,H37,I37,J37,K37),{1,2,3,4,5,6}))</f>
        <v>259</v>
      </c>
      <c r="N37" s="16">
        <f t="shared" si="10"/>
        <v>259</v>
      </c>
      <c r="O37" s="16">
        <f t="shared" ref="O37" si="40">IF(P37 &gt; 5, M37/6, 0)</f>
        <v>0</v>
      </c>
      <c r="P37" s="17">
        <f t="shared" ref="P37" si="41">COUNTIF(C37:K37, "&gt;0")</f>
        <v>1</v>
      </c>
    </row>
    <row r="38" spans="1:16" ht="15" customHeight="1" x14ac:dyDescent="0.25">
      <c r="A38" s="14" t="s">
        <v>62</v>
      </c>
      <c r="B38" s="14" t="s">
        <v>32</v>
      </c>
      <c r="C38" s="15">
        <v>390</v>
      </c>
      <c r="D38" s="15">
        <v>387</v>
      </c>
      <c r="E38" s="15">
        <v>397</v>
      </c>
      <c r="F38" s="15">
        <v>386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4">
        <f t="shared" ref="L38:L42" si="42">SUM(C38:K38)</f>
        <v>1560</v>
      </c>
      <c r="M38" s="14" cm="1">
        <f t="array" ref="M38">SUM(LARGE((C38,D38,E38,F38,G38,H38,I38,J38,K38),{1,2,3,4,5,6}))</f>
        <v>1560</v>
      </c>
      <c r="N38" s="16">
        <f t="shared" si="10"/>
        <v>390</v>
      </c>
      <c r="O38" s="16">
        <f t="shared" ref="O38:O42" si="43">IF(P38 &gt; 5, M38/6, 0)</f>
        <v>0</v>
      </c>
      <c r="P38" s="17">
        <f t="shared" ref="P38:P42" si="44">COUNTIF(C38:K38, "&gt;0")</f>
        <v>4</v>
      </c>
    </row>
    <row r="39" spans="1:16" ht="15" customHeight="1" x14ac:dyDescent="0.25">
      <c r="A39" s="14" t="s">
        <v>59</v>
      </c>
      <c r="B39" s="14" t="s">
        <v>32</v>
      </c>
      <c r="C39" s="15">
        <v>0</v>
      </c>
      <c r="D39" s="15">
        <v>365</v>
      </c>
      <c r="E39" s="15">
        <v>0</v>
      </c>
      <c r="F39" s="15">
        <v>389</v>
      </c>
      <c r="G39" s="15">
        <v>385</v>
      </c>
      <c r="H39" s="15">
        <v>376</v>
      </c>
      <c r="I39" s="15">
        <v>393</v>
      </c>
      <c r="J39" s="15">
        <v>385</v>
      </c>
      <c r="K39" s="15">
        <v>351</v>
      </c>
      <c r="L39" s="14">
        <f t="shared" si="42"/>
        <v>2644</v>
      </c>
      <c r="M39" s="14" cm="1">
        <f t="array" ref="M39">SUM(LARGE((C39,D39,E39,F39,G39,H39,I39,J39,K39),{1,2,3,4,5,6}))</f>
        <v>2293</v>
      </c>
      <c r="N39" s="16">
        <f t="shared" si="10"/>
        <v>377.71428571428572</v>
      </c>
      <c r="O39" s="16">
        <f t="shared" si="43"/>
        <v>382.16666666666669</v>
      </c>
      <c r="P39" s="17">
        <f t="shared" si="44"/>
        <v>7</v>
      </c>
    </row>
    <row r="40" spans="1:16" ht="15" customHeight="1" x14ac:dyDescent="0.25">
      <c r="A40" s="14" t="s">
        <v>86</v>
      </c>
      <c r="B40" s="14" t="s">
        <v>32</v>
      </c>
      <c r="C40" s="15">
        <v>0</v>
      </c>
      <c r="D40" s="15">
        <v>0</v>
      </c>
      <c r="E40" s="15">
        <v>0</v>
      </c>
      <c r="F40" s="15">
        <v>0</v>
      </c>
      <c r="G40" s="15">
        <v>246</v>
      </c>
      <c r="H40" s="15">
        <v>284</v>
      </c>
      <c r="I40" s="15">
        <v>355</v>
      </c>
      <c r="J40" s="15">
        <v>355</v>
      </c>
      <c r="K40" s="15">
        <v>0</v>
      </c>
      <c r="L40" s="14">
        <f t="shared" si="42"/>
        <v>1240</v>
      </c>
      <c r="M40" s="14" cm="1">
        <f t="array" ref="M40">SUM(LARGE((C40,D40,E40,F40,G40,H40,I40,J40,K40),{1,2,3,4,5,6}))</f>
        <v>1240</v>
      </c>
      <c r="N40" s="16">
        <f t="shared" si="10"/>
        <v>310</v>
      </c>
      <c r="O40" s="16">
        <f t="shared" si="43"/>
        <v>0</v>
      </c>
      <c r="P40" s="17">
        <f t="shared" si="44"/>
        <v>4</v>
      </c>
    </row>
    <row r="41" spans="1:16" ht="14.1" customHeight="1" x14ac:dyDescent="0.25">
      <c r="A41" s="14" t="s">
        <v>91</v>
      </c>
      <c r="B41" s="14" t="s">
        <v>32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313</v>
      </c>
      <c r="I41" s="15">
        <v>324</v>
      </c>
      <c r="J41" s="15">
        <v>348</v>
      </c>
      <c r="K41" s="15">
        <v>330</v>
      </c>
      <c r="L41" s="14">
        <f t="shared" ref="L41" si="45">SUM(C41:K41)</f>
        <v>1315</v>
      </c>
      <c r="M41" s="14" cm="1">
        <f t="array" ref="M41">SUM(LARGE((C41,D41,E41,F41,G41,H41,I41,J41,K41),{1,2,3,4,5,6}))</f>
        <v>1315</v>
      </c>
      <c r="N41" s="16">
        <f>SUM(B41:K41)/(COUNTIF(B41:K41,"&gt;0"))</f>
        <v>328.75</v>
      </c>
      <c r="O41" s="16">
        <f>IF(P41 &gt; 5, M41/6, 0)</f>
        <v>0</v>
      </c>
      <c r="P41" s="17">
        <f>COUNTIF(C41:K41, "&gt;0")</f>
        <v>4</v>
      </c>
    </row>
    <row r="42" spans="1:16" ht="15" customHeight="1" x14ac:dyDescent="0.25">
      <c r="A42" s="14" t="s">
        <v>82</v>
      </c>
      <c r="B42" s="14" t="s">
        <v>32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363</v>
      </c>
      <c r="I42" s="15">
        <v>0</v>
      </c>
      <c r="J42" s="15">
        <v>0</v>
      </c>
      <c r="K42" s="15">
        <v>0</v>
      </c>
      <c r="L42" s="14">
        <f t="shared" si="42"/>
        <v>363</v>
      </c>
      <c r="M42" s="14" cm="1">
        <f t="array" ref="M42">SUM(LARGE((C42,D42,E42,F42,G42,H42,I42,J42,K42),{1,2,3,4,5,6}))</f>
        <v>363</v>
      </c>
      <c r="N42" s="16">
        <f t="shared" si="10"/>
        <v>363</v>
      </c>
      <c r="O42" s="16">
        <f t="shared" si="43"/>
        <v>0</v>
      </c>
      <c r="P42" s="17">
        <f t="shared" si="44"/>
        <v>1</v>
      </c>
    </row>
    <row r="43" spans="1:16" ht="15" customHeight="1" x14ac:dyDescent="0.25">
      <c r="A43" s="14" t="s">
        <v>61</v>
      </c>
      <c r="B43" s="14" t="s">
        <v>32</v>
      </c>
      <c r="C43" s="15">
        <v>341</v>
      </c>
      <c r="D43" s="15">
        <v>356</v>
      </c>
      <c r="E43" s="15">
        <v>353</v>
      </c>
      <c r="F43" s="15">
        <v>0</v>
      </c>
      <c r="G43" s="15">
        <v>0</v>
      </c>
      <c r="H43" s="15">
        <v>372</v>
      </c>
      <c r="I43" s="15">
        <v>375</v>
      </c>
      <c r="J43" s="15">
        <v>375</v>
      </c>
      <c r="K43" s="15">
        <v>371</v>
      </c>
      <c r="L43" s="14">
        <f t="shared" ref="L43" si="46">SUM(C43:K43)</f>
        <v>2543</v>
      </c>
      <c r="M43" s="14" cm="1">
        <f t="array" ref="M43">SUM(LARGE((C43,D43,E43,F43,G43,H43,I43,J43,K43),{1,2,3,4,5,6}))</f>
        <v>2202</v>
      </c>
      <c r="N43" s="16">
        <f t="shared" si="10"/>
        <v>363.28571428571428</v>
      </c>
      <c r="O43" s="16">
        <f t="shared" ref="O43:O44" si="47">IF(P43 &gt; 5, M43/6, 0)</f>
        <v>367</v>
      </c>
      <c r="P43" s="17">
        <f t="shared" ref="P43:P44" si="48">COUNTIF(C43:K43, "&gt;0")</f>
        <v>7</v>
      </c>
    </row>
    <row r="44" spans="1:16" ht="15" customHeight="1" x14ac:dyDescent="0.25">
      <c r="A44" s="14" t="s">
        <v>105</v>
      </c>
      <c r="B44" s="14" t="s">
        <v>32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348</v>
      </c>
      <c r="J44" s="15">
        <v>348</v>
      </c>
      <c r="K44" s="15">
        <v>0</v>
      </c>
      <c r="L44" s="14">
        <f t="shared" ref="L44" si="49">SUM(C44:K44)</f>
        <v>696</v>
      </c>
      <c r="M44" s="14" cm="1">
        <f t="array" ref="M44">SUM(LARGE((C44,D44,E44,F44,G44,H44,I44,J44,K44),{1,2,3,4,5,6}))</f>
        <v>696</v>
      </c>
      <c r="N44" s="16">
        <f t="shared" si="10"/>
        <v>348</v>
      </c>
      <c r="O44" s="16">
        <f t="shared" si="47"/>
        <v>0</v>
      </c>
      <c r="P44" s="17">
        <f t="shared" si="48"/>
        <v>2</v>
      </c>
    </row>
    <row r="45" spans="1:16" ht="15" customHeight="1" x14ac:dyDescent="0.25">
      <c r="A45" s="14" t="s">
        <v>41</v>
      </c>
      <c r="B45" s="14" t="s">
        <v>32</v>
      </c>
      <c r="C45" s="15">
        <v>376</v>
      </c>
      <c r="D45" s="15">
        <v>0</v>
      </c>
      <c r="E45" s="15">
        <v>385</v>
      </c>
      <c r="F45" s="15">
        <v>388</v>
      </c>
      <c r="G45" s="15">
        <v>0</v>
      </c>
      <c r="H45" s="15">
        <v>0</v>
      </c>
      <c r="I45" s="15">
        <v>386</v>
      </c>
      <c r="J45" s="15">
        <v>378</v>
      </c>
      <c r="K45" s="15">
        <v>342</v>
      </c>
      <c r="L45" s="14">
        <f>SUM(C45:K45)</f>
        <v>2255</v>
      </c>
      <c r="M45" s="14" cm="1">
        <f t="array" ref="M45">SUM(LARGE((C45,D45,E45,F45,G45,H45,I45,J45,K45),{1,2,3,4,5,6}))</f>
        <v>2255</v>
      </c>
      <c r="N45" s="16">
        <f t="shared" si="10"/>
        <v>375.83333333333331</v>
      </c>
      <c r="O45" s="16">
        <f>IF(P45 &gt; 5, M45/6, 0)</f>
        <v>375.83333333333331</v>
      </c>
      <c r="P45" s="17">
        <f>COUNTIF(C45:K45, "&gt;0")</f>
        <v>6</v>
      </c>
    </row>
    <row r="46" spans="1:16" ht="15" customHeight="1" x14ac:dyDescent="0.25">
      <c r="A46" s="14" t="s">
        <v>96</v>
      </c>
      <c r="B46" s="14" t="s">
        <v>32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362</v>
      </c>
      <c r="I46" s="15">
        <v>0</v>
      </c>
      <c r="J46" s="15">
        <v>0</v>
      </c>
      <c r="K46" s="15">
        <v>0</v>
      </c>
      <c r="L46" s="14">
        <f t="shared" ref="L46" si="50">SUM(C46:K46)</f>
        <v>362</v>
      </c>
      <c r="M46" s="14" cm="1">
        <f t="array" ref="M46">SUM(LARGE((C46,D46,E46,F46,G46,H46,I46,J46,K46),{1,2,3,4,5,6}))</f>
        <v>362</v>
      </c>
      <c r="N46" s="16">
        <f t="shared" si="10"/>
        <v>362</v>
      </c>
      <c r="O46" s="16">
        <f t="shared" ref="O46" si="51">IF(P46 &gt; 5, M46/6, 0)</f>
        <v>0</v>
      </c>
      <c r="P46" s="17">
        <f t="shared" ref="P46" si="52">COUNTIF(C46:K46, "&gt;0")</f>
        <v>1</v>
      </c>
    </row>
    <row r="47" spans="1:16" ht="15" customHeight="1" x14ac:dyDescent="0.25">
      <c r="A47" s="14" t="s">
        <v>95</v>
      </c>
      <c r="B47" s="14" t="s">
        <v>32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260</v>
      </c>
      <c r="I47" s="15">
        <v>0</v>
      </c>
      <c r="J47" s="15">
        <v>0</v>
      </c>
      <c r="K47" s="15">
        <v>0</v>
      </c>
      <c r="L47" s="14">
        <f t="shared" ref="L47:L49" si="53">SUM(C47:K47)</f>
        <v>260</v>
      </c>
      <c r="M47" s="14" cm="1">
        <f t="array" ref="M47">SUM(LARGE((C47,D47,E47,F47,G47,H47,I47,J47,K47),{1,2,3,4,5,6}))</f>
        <v>260</v>
      </c>
      <c r="N47" s="16">
        <f t="shared" si="10"/>
        <v>260</v>
      </c>
      <c r="O47" s="16">
        <f t="shared" ref="O47:O49" si="54">IF(P47 &gt; 5, M47/6, 0)</f>
        <v>0</v>
      </c>
      <c r="P47" s="17">
        <f t="shared" ref="P47:P49" si="55">COUNTIF(C47:K47, "&gt;0")</f>
        <v>1</v>
      </c>
    </row>
    <row r="48" spans="1:16" ht="15" customHeight="1" x14ac:dyDescent="0.25">
      <c r="A48" s="14" t="s">
        <v>106</v>
      </c>
      <c r="B48" s="14" t="s">
        <v>32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357</v>
      </c>
      <c r="K48" s="15">
        <v>0</v>
      </c>
      <c r="L48" s="14">
        <f t="shared" si="53"/>
        <v>357</v>
      </c>
      <c r="M48" s="14" cm="1">
        <f t="array" ref="M48">SUM(LARGE((C48,D48,E48,F48,G48,H48,I48,J48,K48),{1,2,3,4,5,6}))</f>
        <v>357</v>
      </c>
      <c r="N48" s="16">
        <f t="shared" si="10"/>
        <v>357</v>
      </c>
      <c r="O48" s="16">
        <f t="shared" si="54"/>
        <v>0</v>
      </c>
      <c r="P48" s="17">
        <f t="shared" si="55"/>
        <v>1</v>
      </c>
    </row>
    <row r="49" spans="1:16" ht="15" customHeight="1" x14ac:dyDescent="0.25">
      <c r="A49" s="14" t="s">
        <v>108</v>
      </c>
      <c r="B49" s="14" t="s">
        <v>32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350</v>
      </c>
      <c r="L49" s="14">
        <f t="shared" si="53"/>
        <v>350</v>
      </c>
      <c r="M49" s="14" cm="1">
        <f t="array" ref="M49">SUM(LARGE((C49,D49,E49,F49,G49,H49,I49,J49,K49),{1,2,3,4,5,6}))</f>
        <v>350</v>
      </c>
      <c r="N49" s="16">
        <f t="shared" si="10"/>
        <v>350</v>
      </c>
      <c r="O49" s="16">
        <f t="shared" si="54"/>
        <v>0</v>
      </c>
      <c r="P49" s="17">
        <f t="shared" si="55"/>
        <v>1</v>
      </c>
    </row>
    <row r="50" spans="1:16" ht="15" customHeight="1" x14ac:dyDescent="0.25">
      <c r="A50" s="14" t="s">
        <v>92</v>
      </c>
      <c r="B50" s="14" t="s">
        <v>32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  <c r="H50" s="15">
        <v>120</v>
      </c>
      <c r="I50" s="15">
        <v>0</v>
      </c>
      <c r="J50" s="15">
        <v>0</v>
      </c>
      <c r="K50" s="15">
        <v>0</v>
      </c>
      <c r="L50" s="14">
        <f t="shared" ref="L50" si="56">SUM(C50:K50)</f>
        <v>120</v>
      </c>
      <c r="M50" s="14" cm="1">
        <f t="array" ref="M50">SUM(LARGE((C50,D50,E50,F50,G50,H50,I50,J50,K50),{1,2,3,4,5,6}))</f>
        <v>120</v>
      </c>
      <c r="N50" s="16">
        <f t="shared" si="10"/>
        <v>120</v>
      </c>
      <c r="O50" s="16">
        <f t="shared" ref="O50" si="57">IF(P50 &gt; 5, M50/6, 0)</f>
        <v>0</v>
      </c>
      <c r="P50" s="17">
        <f t="shared" ref="P50" si="58">COUNTIF(C50:K50, "&gt;0")</f>
        <v>1</v>
      </c>
    </row>
    <row r="51" spans="1:16" ht="15" customHeight="1" x14ac:dyDescent="0.25">
      <c r="A51" s="14" t="s">
        <v>44</v>
      </c>
      <c r="B51" s="14" t="s">
        <v>32</v>
      </c>
      <c r="C51" s="15">
        <v>399</v>
      </c>
      <c r="D51" s="15">
        <v>363</v>
      </c>
      <c r="E51" s="15">
        <v>382</v>
      </c>
      <c r="F51" s="15">
        <v>0</v>
      </c>
      <c r="G51" s="15">
        <v>390</v>
      </c>
      <c r="H51" s="15">
        <v>373</v>
      </c>
      <c r="I51" s="15">
        <v>389</v>
      </c>
      <c r="J51" s="15">
        <v>377</v>
      </c>
      <c r="K51" s="15">
        <v>383</v>
      </c>
      <c r="L51" s="14">
        <f t="shared" si="9"/>
        <v>3056</v>
      </c>
      <c r="M51" s="14" cm="1">
        <f t="array" ref="M51">SUM(LARGE((C51,D51,E51,F51,G51,H51,I51,J51,K51),{1,2,3,4,5,6}))</f>
        <v>2320</v>
      </c>
      <c r="N51" s="16">
        <f t="shared" si="10"/>
        <v>382</v>
      </c>
      <c r="O51" s="16">
        <f t="shared" si="11"/>
        <v>386.66666666666669</v>
      </c>
      <c r="P51" s="17">
        <f t="shared" si="12"/>
        <v>8</v>
      </c>
    </row>
    <row r="52" spans="1:16" ht="15" customHeight="1" x14ac:dyDescent="0.25">
      <c r="A52" s="14"/>
      <c r="B52" s="14"/>
      <c r="C52" s="15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4">
        <f t="shared" si="9"/>
        <v>0</v>
      </c>
      <c r="M52" s="14" cm="1">
        <f t="array" ref="M52">SUM(LARGE((C52,D52,E52,F52,G52,H52,I52,J52,K52),{1,2,3,4,5,6}))</f>
        <v>0</v>
      </c>
      <c r="N52" s="16"/>
      <c r="O52" s="16">
        <f t="shared" si="11"/>
        <v>0</v>
      </c>
      <c r="P52" s="17">
        <f t="shared" si="12"/>
        <v>0</v>
      </c>
    </row>
    <row r="53" spans="1:16" ht="15" customHeight="1" x14ac:dyDescent="0.25">
      <c r="A53" s="14"/>
      <c r="B53" s="14"/>
      <c r="C53" s="15">
        <v>0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4">
        <f t="shared" si="9"/>
        <v>0</v>
      </c>
      <c r="M53" s="14" cm="1">
        <f t="array" ref="M53">SUM(LARGE((C53,D53,E53,F53,G53,H53,I53,J53,K53),{1,2,3,4,5,6}))</f>
        <v>0</v>
      </c>
      <c r="N53" s="16"/>
      <c r="O53" s="16">
        <f t="shared" si="11"/>
        <v>0</v>
      </c>
      <c r="P53" s="17">
        <f t="shared" si="12"/>
        <v>0</v>
      </c>
    </row>
    <row r="54" spans="1:16" ht="15" customHeight="1" x14ac:dyDescent="0.25">
      <c r="A54" s="14"/>
      <c r="B54" s="14"/>
      <c r="C54" s="15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4">
        <f t="shared" si="9"/>
        <v>0</v>
      </c>
      <c r="M54" s="14" cm="1">
        <f t="array" ref="M54">SUM(LARGE((C54,D54,E54,F54,G54,H54,I54,J54,K54),{1,2,3,4,5,6}))</f>
        <v>0</v>
      </c>
      <c r="N54" s="16"/>
      <c r="O54" s="16">
        <f t="shared" si="11"/>
        <v>0</v>
      </c>
      <c r="P54" s="17">
        <f t="shared" si="12"/>
        <v>0</v>
      </c>
    </row>
    <row r="55" spans="1:16" ht="15" customHeight="1" x14ac:dyDescent="0.25">
      <c r="A55" s="14"/>
      <c r="B55" s="14"/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4">
        <f t="shared" si="9"/>
        <v>0</v>
      </c>
      <c r="M55" s="14" cm="1">
        <f t="array" ref="M55">SUM(LARGE((C55,D55,E55,F55,G55,H55,I55,J55,K55),{1,2,3,4,5,6}))</f>
        <v>0</v>
      </c>
      <c r="N55" s="16"/>
      <c r="O55" s="16">
        <f t="shared" si="11"/>
        <v>0</v>
      </c>
      <c r="P55" s="17">
        <f t="shared" si="12"/>
        <v>0</v>
      </c>
    </row>
    <row r="56" spans="1:16" ht="15" customHeight="1" x14ac:dyDescent="0.25">
      <c r="A56" s="14"/>
      <c r="B56" s="14"/>
      <c r="C56" s="15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4">
        <f t="shared" si="9"/>
        <v>0</v>
      </c>
      <c r="M56" s="14" cm="1">
        <f t="array" ref="M56">SUM(LARGE((C56,D56,E56,F56,G56,H56,I56,J56,K56),{1,2,3,4,5,6}))</f>
        <v>0</v>
      </c>
      <c r="N56" s="16"/>
      <c r="O56" s="16">
        <f t="shared" si="11"/>
        <v>0</v>
      </c>
      <c r="P56" s="17">
        <f t="shared" si="12"/>
        <v>0</v>
      </c>
    </row>
    <row r="57" spans="1:16" ht="15" customHeight="1" x14ac:dyDescent="0.25">
      <c r="A57" s="14"/>
      <c r="B57" s="14"/>
      <c r="C57" s="15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4">
        <f t="shared" si="9"/>
        <v>0</v>
      </c>
      <c r="M57" s="14" cm="1">
        <f t="array" ref="M57">SUM(LARGE((C57,D57,E57,F57,G57,H57,I57,J57,K57),{1,2,3,4,5,6}))</f>
        <v>0</v>
      </c>
      <c r="N57" s="16"/>
      <c r="O57" s="16">
        <f t="shared" si="11"/>
        <v>0</v>
      </c>
      <c r="P57" s="17">
        <f t="shared" si="12"/>
        <v>0</v>
      </c>
    </row>
    <row r="58" spans="1:16" ht="15" customHeight="1" x14ac:dyDescent="0.25">
      <c r="A58" s="14"/>
      <c r="C58" s="15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4">
        <f>SUM(C58:K58)</f>
        <v>0</v>
      </c>
      <c r="M58" s="14" cm="1">
        <f t="array" ref="M58">SUM(LARGE((C58,D58,E58,F58,G58,H58,I58,J58,K58),{1,2,3,4,5,6}))</f>
        <v>0</v>
      </c>
      <c r="N58" s="16"/>
      <c r="O58" s="16">
        <f t="shared" si="11"/>
        <v>0</v>
      </c>
      <c r="P58" s="17">
        <f t="shared" si="12"/>
        <v>0</v>
      </c>
    </row>
  </sheetData>
  <sortState xmlns:xlrd2="http://schemas.microsoft.com/office/spreadsheetml/2017/richdata2" ref="A9:O43">
    <sortCondition ref="B9:B43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workbookViewId="0">
      <selection activeCell="W19" sqref="W19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81</v>
      </c>
      <c r="B1" s="2" t="s">
        <v>84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5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5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5"/>
    </row>
    <row r="4" spans="1:24" ht="15" customHeight="1" x14ac:dyDescent="0.25">
      <c r="A4" s="34" t="s">
        <v>8</v>
      </c>
      <c r="B4" s="35" t="s">
        <v>31</v>
      </c>
      <c r="C4" s="20">
        <v>50</v>
      </c>
      <c r="D4" s="20">
        <v>4</v>
      </c>
      <c r="E4" s="20">
        <v>50</v>
      </c>
      <c r="F4" s="20">
        <v>3</v>
      </c>
      <c r="G4" s="20">
        <v>50</v>
      </c>
      <c r="H4" s="20">
        <v>1</v>
      </c>
      <c r="I4" s="20">
        <v>50</v>
      </c>
      <c r="J4" s="20">
        <v>3</v>
      </c>
      <c r="K4" s="20">
        <v>50</v>
      </c>
      <c r="L4" s="20">
        <v>2</v>
      </c>
      <c r="M4" s="20">
        <v>50</v>
      </c>
      <c r="N4" s="20">
        <v>1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48</v>
      </c>
      <c r="V4" s="20">
        <v>0</v>
      </c>
      <c r="W4" s="35">
        <f>C4+E4+G4+I4+K4+M4+O4+Q4+S4+U4</f>
        <v>498</v>
      </c>
      <c r="X4" s="35">
        <f>D4+F4+H4+J4+L4+N4+P4+R4+T4+V4</f>
        <v>21</v>
      </c>
    </row>
    <row r="5" spans="1:24" ht="15" customHeight="1" x14ac:dyDescent="0.25">
      <c r="A5" s="2" t="s">
        <v>7</v>
      </c>
      <c r="B5" s="1" t="s">
        <v>31</v>
      </c>
      <c r="C5" s="5">
        <v>50</v>
      </c>
      <c r="D5" s="5">
        <v>5</v>
      </c>
      <c r="E5" s="5">
        <v>50</v>
      </c>
      <c r="F5" s="5">
        <v>3</v>
      </c>
      <c r="G5" s="5">
        <v>50</v>
      </c>
      <c r="H5" s="5">
        <v>4</v>
      </c>
      <c r="I5" s="5">
        <v>50</v>
      </c>
      <c r="J5" s="5">
        <v>3</v>
      </c>
      <c r="K5" s="5">
        <v>50</v>
      </c>
      <c r="L5" s="5">
        <v>2</v>
      </c>
      <c r="M5" s="5">
        <v>50</v>
      </c>
      <c r="N5" s="5">
        <v>1</v>
      </c>
      <c r="O5" s="5">
        <v>50</v>
      </c>
      <c r="P5" s="5">
        <v>0</v>
      </c>
      <c r="Q5" s="5">
        <v>49</v>
      </c>
      <c r="R5" s="5">
        <v>0</v>
      </c>
      <c r="S5" s="5">
        <v>50</v>
      </c>
      <c r="T5" s="5">
        <v>2</v>
      </c>
      <c r="U5" s="5">
        <v>49</v>
      </c>
      <c r="V5" s="5">
        <v>0</v>
      </c>
      <c r="W5" s="1">
        <f t="shared" ref="W5:X18" si="0">C5+E5+G5+I5+K5+M5+O5+Q5+S5+U5</f>
        <v>498</v>
      </c>
      <c r="X5" s="1">
        <f t="shared" si="0"/>
        <v>20</v>
      </c>
    </row>
    <row r="6" spans="1:24" ht="15" customHeight="1" x14ac:dyDescent="0.25">
      <c r="A6" s="2" t="s">
        <v>63</v>
      </c>
      <c r="B6" s="1" t="s">
        <v>31</v>
      </c>
      <c r="C6" s="5">
        <v>50</v>
      </c>
      <c r="D6" s="5">
        <v>2</v>
      </c>
      <c r="E6" s="5">
        <v>50</v>
      </c>
      <c r="F6" s="5">
        <v>2</v>
      </c>
      <c r="G6" s="5">
        <v>50</v>
      </c>
      <c r="H6" s="5">
        <v>3</v>
      </c>
      <c r="I6" s="5">
        <v>50</v>
      </c>
      <c r="J6" s="5">
        <v>3</v>
      </c>
      <c r="K6" s="5">
        <v>50</v>
      </c>
      <c r="L6" s="5">
        <v>0</v>
      </c>
      <c r="M6" s="5">
        <v>47</v>
      </c>
      <c r="N6" s="5">
        <v>1</v>
      </c>
      <c r="O6" s="5">
        <v>48</v>
      </c>
      <c r="P6" s="5">
        <v>1</v>
      </c>
      <c r="Q6" s="5">
        <v>49</v>
      </c>
      <c r="R6" s="5">
        <v>1</v>
      </c>
      <c r="S6" s="5">
        <v>50</v>
      </c>
      <c r="T6" s="5">
        <v>1</v>
      </c>
      <c r="U6" s="5">
        <v>50</v>
      </c>
      <c r="V6" s="5">
        <v>2</v>
      </c>
      <c r="W6" s="1">
        <f>C6+E6+G6+I6+K6+M6+O6+Q6+S6+U6</f>
        <v>494</v>
      </c>
      <c r="X6" s="1">
        <f>D6+F6+H6+J6+L6+N6+P6+R6+T6+V6</f>
        <v>16</v>
      </c>
    </row>
    <row r="7" spans="1:24" ht="15" customHeight="1" x14ac:dyDescent="0.25">
      <c r="A7" s="2" t="s">
        <v>39</v>
      </c>
      <c r="B7" s="1" t="s">
        <v>31</v>
      </c>
      <c r="C7" s="5">
        <v>50</v>
      </c>
      <c r="D7" s="5">
        <v>3</v>
      </c>
      <c r="E7" s="5">
        <v>49</v>
      </c>
      <c r="F7" s="5">
        <v>2</v>
      </c>
      <c r="G7" s="5">
        <v>50</v>
      </c>
      <c r="H7" s="5">
        <v>2</v>
      </c>
      <c r="I7" s="5">
        <v>50</v>
      </c>
      <c r="J7" s="5">
        <v>4</v>
      </c>
      <c r="K7" s="5">
        <v>50</v>
      </c>
      <c r="L7" s="5">
        <v>4</v>
      </c>
      <c r="M7" s="5">
        <v>48</v>
      </c>
      <c r="N7" s="5">
        <v>0</v>
      </c>
      <c r="O7" s="5">
        <v>48</v>
      </c>
      <c r="P7" s="5">
        <v>1</v>
      </c>
      <c r="Q7" s="5">
        <v>47</v>
      </c>
      <c r="R7" s="5">
        <v>1</v>
      </c>
      <c r="S7" s="5">
        <v>49</v>
      </c>
      <c r="T7" s="5">
        <v>0</v>
      </c>
      <c r="U7" s="5">
        <v>50</v>
      </c>
      <c r="V7" s="5">
        <v>1</v>
      </c>
      <c r="W7" s="1">
        <f>C7+E7+G7+I7+K7+M7+O7+Q7+S7+U7</f>
        <v>491</v>
      </c>
      <c r="X7" s="1">
        <f>D7+F7+H7+J7+L7+N7+P7+R7+T7+V7</f>
        <v>18</v>
      </c>
    </row>
    <row r="8" spans="1:24" ht="15" customHeight="1" x14ac:dyDescent="0.25">
      <c r="A8" s="2" t="s">
        <v>76</v>
      </c>
      <c r="B8" s="1" t="s">
        <v>31</v>
      </c>
      <c r="C8" s="5">
        <v>50</v>
      </c>
      <c r="D8" s="5">
        <v>2</v>
      </c>
      <c r="E8" s="5">
        <v>50</v>
      </c>
      <c r="F8" s="5">
        <v>2</v>
      </c>
      <c r="G8" s="5">
        <v>50</v>
      </c>
      <c r="H8" s="5">
        <v>2</v>
      </c>
      <c r="I8" s="5">
        <v>50</v>
      </c>
      <c r="J8" s="5">
        <v>2</v>
      </c>
      <c r="K8" s="5">
        <v>50</v>
      </c>
      <c r="L8" s="5">
        <v>2</v>
      </c>
      <c r="M8" s="5">
        <v>49</v>
      </c>
      <c r="N8" s="5">
        <v>0</v>
      </c>
      <c r="O8" s="5">
        <v>48</v>
      </c>
      <c r="P8" s="5">
        <v>2</v>
      </c>
      <c r="Q8" s="5">
        <v>48</v>
      </c>
      <c r="R8" s="5">
        <v>0</v>
      </c>
      <c r="S8" s="5">
        <v>47</v>
      </c>
      <c r="T8" s="5">
        <v>0</v>
      </c>
      <c r="U8" s="5">
        <v>49</v>
      </c>
      <c r="V8" s="5">
        <v>0</v>
      </c>
      <c r="W8" s="1">
        <f t="shared" si="0"/>
        <v>491</v>
      </c>
      <c r="X8" s="1">
        <f t="shared" si="0"/>
        <v>12</v>
      </c>
    </row>
    <row r="9" spans="1:24" ht="15" customHeight="1" x14ac:dyDescent="0.25">
      <c r="A9" s="2" t="s">
        <v>77</v>
      </c>
      <c r="B9" s="1" t="s">
        <v>31</v>
      </c>
      <c r="C9" s="5">
        <v>50</v>
      </c>
      <c r="D9" s="5">
        <v>1</v>
      </c>
      <c r="E9" s="5">
        <v>50</v>
      </c>
      <c r="F9" s="5">
        <v>1</v>
      </c>
      <c r="G9" s="5">
        <v>50</v>
      </c>
      <c r="H9" s="5">
        <v>2</v>
      </c>
      <c r="I9" s="5">
        <v>50</v>
      </c>
      <c r="J9" s="5">
        <v>2</v>
      </c>
      <c r="K9" s="5">
        <v>49</v>
      </c>
      <c r="L9" s="5">
        <v>2</v>
      </c>
      <c r="M9" s="5">
        <v>47</v>
      </c>
      <c r="N9" s="5">
        <v>1</v>
      </c>
      <c r="O9" s="5">
        <v>49</v>
      </c>
      <c r="P9" s="5">
        <v>0</v>
      </c>
      <c r="Q9" s="5">
        <v>48</v>
      </c>
      <c r="R9" s="5">
        <v>0</v>
      </c>
      <c r="S9" s="5">
        <v>48</v>
      </c>
      <c r="T9" s="5">
        <v>2</v>
      </c>
      <c r="U9" s="5">
        <v>48</v>
      </c>
      <c r="V9" s="5">
        <v>0</v>
      </c>
      <c r="W9" s="1">
        <f t="shared" si="0"/>
        <v>489</v>
      </c>
      <c r="X9" s="1">
        <f t="shared" si="0"/>
        <v>11</v>
      </c>
    </row>
    <row r="10" spans="1:24" ht="15" customHeight="1" x14ac:dyDescent="0.25">
      <c r="A10" s="2" t="s">
        <v>9</v>
      </c>
      <c r="B10" s="1" t="s">
        <v>31</v>
      </c>
      <c r="C10" s="5">
        <v>50</v>
      </c>
      <c r="D10" s="5">
        <v>2</v>
      </c>
      <c r="E10" s="5">
        <v>50</v>
      </c>
      <c r="F10" s="5">
        <v>1</v>
      </c>
      <c r="G10" s="5">
        <v>49</v>
      </c>
      <c r="H10" s="5">
        <v>3</v>
      </c>
      <c r="I10" s="5">
        <v>49</v>
      </c>
      <c r="J10" s="5">
        <v>3</v>
      </c>
      <c r="K10" s="5">
        <v>49</v>
      </c>
      <c r="L10" s="5">
        <v>1</v>
      </c>
      <c r="M10" s="5">
        <v>48</v>
      </c>
      <c r="N10" s="5">
        <v>1</v>
      </c>
      <c r="O10" s="5">
        <v>47</v>
      </c>
      <c r="P10" s="5">
        <v>0</v>
      </c>
      <c r="Q10" s="5">
        <v>48</v>
      </c>
      <c r="R10" s="5">
        <v>1</v>
      </c>
      <c r="S10" s="5">
        <v>48</v>
      </c>
      <c r="T10" s="5">
        <v>0</v>
      </c>
      <c r="U10" s="5">
        <v>49</v>
      </c>
      <c r="V10" s="5">
        <v>1</v>
      </c>
      <c r="W10" s="1">
        <f t="shared" si="0"/>
        <v>487</v>
      </c>
      <c r="X10" s="1">
        <f t="shared" si="0"/>
        <v>13</v>
      </c>
    </row>
    <row r="11" spans="1:24" ht="15" customHeight="1" x14ac:dyDescent="0.25">
      <c r="A11" s="2" t="s">
        <v>35</v>
      </c>
      <c r="B11" s="1" t="s">
        <v>31</v>
      </c>
      <c r="C11" s="5">
        <v>49</v>
      </c>
      <c r="D11" s="5">
        <v>3</v>
      </c>
      <c r="E11" s="5">
        <v>50</v>
      </c>
      <c r="F11" s="5">
        <v>3</v>
      </c>
      <c r="G11" s="5">
        <v>49</v>
      </c>
      <c r="H11" s="5">
        <v>3</v>
      </c>
      <c r="I11" s="5">
        <v>50</v>
      </c>
      <c r="J11" s="5">
        <v>2</v>
      </c>
      <c r="K11" s="5">
        <v>49</v>
      </c>
      <c r="L11" s="5">
        <v>3</v>
      </c>
      <c r="M11" s="5">
        <v>50</v>
      </c>
      <c r="N11" s="5">
        <v>2</v>
      </c>
      <c r="O11" s="5">
        <v>46</v>
      </c>
      <c r="P11" s="5">
        <v>0</v>
      </c>
      <c r="Q11" s="5">
        <v>47</v>
      </c>
      <c r="R11" s="5">
        <v>1</v>
      </c>
      <c r="S11" s="5">
        <v>49</v>
      </c>
      <c r="T11" s="5">
        <v>1</v>
      </c>
      <c r="U11" s="5">
        <v>45</v>
      </c>
      <c r="V11" s="5">
        <v>0</v>
      </c>
      <c r="W11" s="1">
        <f t="shared" si="0"/>
        <v>484</v>
      </c>
      <c r="X11" s="1">
        <f t="shared" si="0"/>
        <v>18</v>
      </c>
    </row>
    <row r="12" spans="1:24" ht="15" customHeight="1" x14ac:dyDescent="0.25">
      <c r="A12" s="2" t="s">
        <v>40</v>
      </c>
      <c r="B12" s="1" t="s">
        <v>31</v>
      </c>
      <c r="C12" s="5">
        <v>50</v>
      </c>
      <c r="D12" s="5">
        <v>2</v>
      </c>
      <c r="E12" s="5">
        <v>50</v>
      </c>
      <c r="F12" s="5">
        <v>4</v>
      </c>
      <c r="G12" s="5">
        <v>50</v>
      </c>
      <c r="H12" s="5">
        <v>4</v>
      </c>
      <c r="I12" s="5">
        <v>50</v>
      </c>
      <c r="J12" s="5">
        <v>5</v>
      </c>
      <c r="K12" s="5">
        <v>50</v>
      </c>
      <c r="L12" s="5">
        <v>3</v>
      </c>
      <c r="M12" s="5">
        <v>49</v>
      </c>
      <c r="N12" s="5">
        <v>0</v>
      </c>
      <c r="O12" s="5">
        <v>50</v>
      </c>
      <c r="P12" s="5">
        <v>0</v>
      </c>
      <c r="Q12" s="5">
        <v>46</v>
      </c>
      <c r="R12" s="5">
        <v>0</v>
      </c>
      <c r="S12" s="5">
        <v>30</v>
      </c>
      <c r="T12" s="5">
        <v>0</v>
      </c>
      <c r="U12" s="5">
        <v>48</v>
      </c>
      <c r="V12" s="5">
        <v>1</v>
      </c>
      <c r="W12" s="1">
        <f>C12+E12+G12+I12+K12+M12+O12+Q12+S12+U12</f>
        <v>473</v>
      </c>
      <c r="X12" s="1">
        <f>D12+F12+H12+J12+L12+N12+P12+R12+T12+V12</f>
        <v>19</v>
      </c>
    </row>
    <row r="13" spans="1:24" ht="15" customHeight="1" x14ac:dyDescent="0.25">
      <c r="A13" s="2" t="s">
        <v>6</v>
      </c>
      <c r="B13" s="1" t="s">
        <v>31</v>
      </c>
      <c r="C13" s="5">
        <v>47</v>
      </c>
      <c r="D13" s="5">
        <v>3</v>
      </c>
      <c r="E13" s="5">
        <v>49</v>
      </c>
      <c r="F13" s="5">
        <v>2</v>
      </c>
      <c r="G13" s="5">
        <v>50</v>
      </c>
      <c r="H13" s="5">
        <v>1</v>
      </c>
      <c r="I13" s="5">
        <v>49</v>
      </c>
      <c r="J13" s="5">
        <v>0</v>
      </c>
      <c r="K13" s="5">
        <v>45</v>
      </c>
      <c r="L13" s="5">
        <v>0</v>
      </c>
      <c r="M13" s="5">
        <v>48</v>
      </c>
      <c r="N13" s="5">
        <v>0</v>
      </c>
      <c r="O13" s="5">
        <v>46</v>
      </c>
      <c r="P13" s="5">
        <v>0</v>
      </c>
      <c r="Q13" s="5">
        <v>47</v>
      </c>
      <c r="R13" s="5">
        <v>0</v>
      </c>
      <c r="S13" s="5">
        <v>42</v>
      </c>
      <c r="T13" s="5">
        <v>0</v>
      </c>
      <c r="U13" s="5">
        <v>47</v>
      </c>
      <c r="V13" s="5">
        <v>0</v>
      </c>
      <c r="W13" s="1">
        <f>C13+E13+G13+I13+K13+M13+O13+Q13+S13+U13</f>
        <v>470</v>
      </c>
      <c r="X13" s="1">
        <f>D13+F13+H13+J13+L13+N13+P13+R13+T13+V13</f>
        <v>6</v>
      </c>
    </row>
    <row r="14" spans="1:24" ht="15" customHeight="1" x14ac:dyDescent="0.25">
      <c r="A14" s="1" t="s">
        <v>62</v>
      </c>
      <c r="B14" s="1" t="s">
        <v>32</v>
      </c>
      <c r="C14" s="5">
        <v>49</v>
      </c>
      <c r="D14" s="5">
        <v>2</v>
      </c>
      <c r="E14" s="5">
        <v>50</v>
      </c>
      <c r="F14" s="5">
        <v>2</v>
      </c>
      <c r="G14" s="5">
        <v>49</v>
      </c>
      <c r="H14" s="5">
        <v>1</v>
      </c>
      <c r="I14" s="5">
        <v>50</v>
      </c>
      <c r="J14" s="5">
        <v>3</v>
      </c>
      <c r="K14" s="5">
        <v>50</v>
      </c>
      <c r="L14" s="5">
        <v>4</v>
      </c>
      <c r="M14" s="5">
        <v>49</v>
      </c>
      <c r="N14" s="5">
        <v>1</v>
      </c>
      <c r="O14" s="5">
        <v>50</v>
      </c>
      <c r="P14" s="5">
        <v>1</v>
      </c>
      <c r="Q14" s="5">
        <v>48</v>
      </c>
      <c r="R14" s="5">
        <v>1</v>
      </c>
      <c r="S14" s="5">
        <v>49</v>
      </c>
      <c r="T14" s="5">
        <v>1</v>
      </c>
      <c r="U14" s="5">
        <v>49</v>
      </c>
      <c r="V14" s="5">
        <v>1</v>
      </c>
      <c r="W14" s="1">
        <f t="shared" si="0"/>
        <v>493</v>
      </c>
      <c r="X14" s="1">
        <f t="shared" si="0"/>
        <v>17</v>
      </c>
    </row>
    <row r="15" spans="1:24" ht="15" customHeight="1" x14ac:dyDescent="0.25">
      <c r="A15" s="2" t="s">
        <v>41</v>
      </c>
      <c r="B15" s="1" t="s">
        <v>32</v>
      </c>
      <c r="C15" s="5">
        <v>48</v>
      </c>
      <c r="D15" s="5">
        <v>2</v>
      </c>
      <c r="E15" s="5">
        <v>48</v>
      </c>
      <c r="F15" s="5">
        <v>1</v>
      </c>
      <c r="G15" s="5">
        <v>47</v>
      </c>
      <c r="H15" s="5">
        <v>1</v>
      </c>
      <c r="I15" s="5">
        <v>49</v>
      </c>
      <c r="J15" s="5">
        <v>0</v>
      </c>
      <c r="K15" s="5">
        <v>49</v>
      </c>
      <c r="L15" s="5">
        <v>2</v>
      </c>
      <c r="M15" s="5">
        <v>48</v>
      </c>
      <c r="N15" s="5">
        <v>0</v>
      </c>
      <c r="O15" s="5">
        <v>42</v>
      </c>
      <c r="P15" s="5">
        <v>0</v>
      </c>
      <c r="Q15" s="5">
        <v>49</v>
      </c>
      <c r="R15" s="5">
        <v>0</v>
      </c>
      <c r="S15" s="5">
        <v>48</v>
      </c>
      <c r="T15" s="5">
        <v>1</v>
      </c>
      <c r="U15" s="5">
        <v>49</v>
      </c>
      <c r="V15" s="5">
        <v>1</v>
      </c>
      <c r="W15" s="1">
        <f t="shared" si="0"/>
        <v>477</v>
      </c>
      <c r="X15" s="1">
        <f t="shared" si="0"/>
        <v>8</v>
      </c>
    </row>
    <row r="16" spans="1:24" ht="15" customHeight="1" x14ac:dyDescent="0.25">
      <c r="A16" s="1" t="s">
        <v>82</v>
      </c>
      <c r="B16" s="1" t="s">
        <v>32</v>
      </c>
      <c r="C16" s="5">
        <v>48</v>
      </c>
      <c r="D16" s="5">
        <v>1</v>
      </c>
      <c r="E16" s="5">
        <v>48</v>
      </c>
      <c r="F16" s="5">
        <v>0</v>
      </c>
      <c r="G16" s="5">
        <v>49</v>
      </c>
      <c r="H16" s="5">
        <v>1</v>
      </c>
      <c r="I16" s="5">
        <v>49</v>
      </c>
      <c r="J16" s="5">
        <v>0</v>
      </c>
      <c r="K16" s="5">
        <v>47</v>
      </c>
      <c r="L16" s="5">
        <v>1</v>
      </c>
      <c r="M16" s="5">
        <v>47</v>
      </c>
      <c r="N16" s="5">
        <v>0</v>
      </c>
      <c r="O16" s="5">
        <v>37</v>
      </c>
      <c r="P16" s="5">
        <v>0</v>
      </c>
      <c r="Q16" s="5">
        <v>49</v>
      </c>
      <c r="R16" s="5">
        <v>0</v>
      </c>
      <c r="S16" s="5">
        <v>50</v>
      </c>
      <c r="T16" s="5">
        <v>0</v>
      </c>
      <c r="U16" s="5">
        <v>49</v>
      </c>
      <c r="V16" s="5">
        <v>2</v>
      </c>
      <c r="W16" s="1">
        <f t="shared" si="0"/>
        <v>473</v>
      </c>
      <c r="X16" s="1">
        <f t="shared" si="0"/>
        <v>5</v>
      </c>
    </row>
    <row r="17" spans="1:24" ht="15" customHeight="1" x14ac:dyDescent="0.25">
      <c r="A17" s="1" t="s">
        <v>65</v>
      </c>
      <c r="B17" s="1" t="s">
        <v>32</v>
      </c>
      <c r="C17" s="5">
        <v>45</v>
      </c>
      <c r="D17" s="5">
        <v>0</v>
      </c>
      <c r="E17" s="5">
        <v>43</v>
      </c>
      <c r="F17" s="5">
        <v>0</v>
      </c>
      <c r="G17" s="5">
        <v>39</v>
      </c>
      <c r="H17" s="5">
        <v>0</v>
      </c>
      <c r="I17" s="5">
        <v>48</v>
      </c>
      <c r="J17" s="5">
        <v>0</v>
      </c>
      <c r="K17" s="5">
        <v>46</v>
      </c>
      <c r="L17" s="5">
        <v>0</v>
      </c>
      <c r="M17" s="5">
        <v>41</v>
      </c>
      <c r="N17" s="5">
        <v>0</v>
      </c>
      <c r="O17" s="5">
        <v>47</v>
      </c>
      <c r="P17" s="5">
        <v>3</v>
      </c>
      <c r="Q17" s="5">
        <v>43</v>
      </c>
      <c r="R17" s="5">
        <v>0</v>
      </c>
      <c r="S17" s="5">
        <v>42</v>
      </c>
      <c r="T17" s="5">
        <v>0</v>
      </c>
      <c r="U17" s="5">
        <v>45</v>
      </c>
      <c r="V17" s="5">
        <v>0</v>
      </c>
      <c r="W17" s="1">
        <f t="shared" si="0"/>
        <v>439</v>
      </c>
      <c r="X17" s="1">
        <f t="shared" si="0"/>
        <v>3</v>
      </c>
    </row>
    <row r="18" spans="1:24" ht="15" customHeight="1" x14ac:dyDescent="0.25">
      <c r="A18" s="1" t="s">
        <v>83</v>
      </c>
      <c r="B18" s="1" t="s">
        <v>32</v>
      </c>
      <c r="C18" s="5">
        <v>40</v>
      </c>
      <c r="D18" s="5">
        <v>2</v>
      </c>
      <c r="E18" s="5">
        <v>43</v>
      </c>
      <c r="F18" s="5">
        <v>0</v>
      </c>
      <c r="G18" s="5">
        <v>43</v>
      </c>
      <c r="H18" s="5">
        <v>1</v>
      </c>
      <c r="I18" s="5">
        <v>41</v>
      </c>
      <c r="J18" s="5">
        <v>0</v>
      </c>
      <c r="K18" s="5">
        <v>34</v>
      </c>
      <c r="L18" s="5">
        <v>0</v>
      </c>
      <c r="M18" s="5">
        <v>26</v>
      </c>
      <c r="N18" s="5">
        <v>1</v>
      </c>
      <c r="O18" s="5">
        <v>42</v>
      </c>
      <c r="P18" s="5">
        <v>1</v>
      </c>
      <c r="Q18" s="5">
        <v>43</v>
      </c>
      <c r="R18" s="5">
        <v>0</v>
      </c>
      <c r="S18" s="5">
        <v>41</v>
      </c>
      <c r="T18" s="5">
        <v>0</v>
      </c>
      <c r="U18" s="5">
        <v>42</v>
      </c>
      <c r="V18" s="5">
        <v>0</v>
      </c>
      <c r="W18" s="1">
        <f t="shared" si="0"/>
        <v>395</v>
      </c>
      <c r="X18" s="1">
        <f t="shared" si="0"/>
        <v>5</v>
      </c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topLeftCell="A13" workbookViewId="0">
      <selection activeCell="J22" sqref="J22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45857</v>
      </c>
      <c r="C1" t="s">
        <v>45</v>
      </c>
      <c r="H1" t="s">
        <v>47</v>
      </c>
      <c r="J1" t="s">
        <v>46</v>
      </c>
      <c r="O1" s="6" t="s">
        <v>47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48</v>
      </c>
      <c r="J2" t="s">
        <v>4</v>
      </c>
      <c r="K2" t="s">
        <v>11</v>
      </c>
      <c r="L2" t="s">
        <v>12</v>
      </c>
      <c r="M2" t="s">
        <v>13</v>
      </c>
      <c r="N2" t="s">
        <v>49</v>
      </c>
    </row>
    <row r="3" spans="1:17" x14ac:dyDescent="0.25">
      <c r="A3" s="14" t="s">
        <v>77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42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64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63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87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88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76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43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85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41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50</v>
      </c>
      <c r="D24" t="s">
        <v>51</v>
      </c>
      <c r="E24" t="s">
        <v>52</v>
      </c>
    </row>
    <row r="25" spans="1:17" x14ac:dyDescent="0.25">
      <c r="A25" s="29" t="s">
        <v>89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88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77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63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43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64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76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87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85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41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20"/>
  <sheetViews>
    <sheetView workbookViewId="0">
      <selection activeCell="H20" sqref="H20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11" t="s">
        <v>0</v>
      </c>
      <c r="B1" s="11" t="s">
        <v>1</v>
      </c>
      <c r="C1" s="26" t="s">
        <v>4</v>
      </c>
      <c r="D1" s="26" t="s">
        <v>11</v>
      </c>
      <c r="E1" s="26" t="s">
        <v>12</v>
      </c>
      <c r="F1" s="26" t="s">
        <v>13</v>
      </c>
      <c r="G1" s="12" t="s">
        <v>14</v>
      </c>
      <c r="H1" s="18" t="s">
        <v>38</v>
      </c>
    </row>
    <row r="2" spans="1:8" ht="15" customHeight="1" x14ac:dyDescent="0.25">
      <c r="A2" s="25" t="s">
        <v>8</v>
      </c>
      <c r="B2" s="25" t="s">
        <v>31</v>
      </c>
      <c r="C2" s="33">
        <v>101</v>
      </c>
      <c r="D2" s="33">
        <v>100</v>
      </c>
      <c r="E2" s="33">
        <v>101</v>
      </c>
      <c r="F2" s="33">
        <v>103</v>
      </c>
      <c r="G2" s="30">
        <v>104</v>
      </c>
      <c r="H2" s="29">
        <f t="shared" ref="H2:H9" si="0">SUM(C2:G2)</f>
        <v>509</v>
      </c>
    </row>
    <row r="3" spans="1:8" ht="15" customHeight="1" x14ac:dyDescent="0.25">
      <c r="A3" s="1" t="s">
        <v>6</v>
      </c>
      <c r="B3" s="14" t="s">
        <v>31</v>
      </c>
      <c r="C3" s="28">
        <v>101</v>
      </c>
      <c r="D3" s="28">
        <v>102</v>
      </c>
      <c r="E3" s="28">
        <v>100</v>
      </c>
      <c r="F3" s="28">
        <v>102</v>
      </c>
      <c r="G3" s="15">
        <v>100</v>
      </c>
      <c r="H3">
        <f>SUM(C3:G3)</f>
        <v>505</v>
      </c>
    </row>
    <row r="4" spans="1:8" ht="15" customHeight="1" x14ac:dyDescent="0.25">
      <c r="A4" s="19" t="s">
        <v>9</v>
      </c>
      <c r="B4" s="14" t="s">
        <v>31</v>
      </c>
      <c r="C4" s="28">
        <v>100</v>
      </c>
      <c r="D4" s="28">
        <v>99</v>
      </c>
      <c r="E4" s="28">
        <v>98</v>
      </c>
      <c r="F4" s="28">
        <v>103</v>
      </c>
      <c r="G4" s="15">
        <v>100</v>
      </c>
      <c r="H4">
        <f>SUM(C4:G4)</f>
        <v>500</v>
      </c>
    </row>
    <row r="5" spans="1:8" ht="15" customHeight="1" x14ac:dyDescent="0.25">
      <c r="A5" s="14" t="s">
        <v>39</v>
      </c>
      <c r="B5" s="14" t="s">
        <v>31</v>
      </c>
      <c r="C5" s="28">
        <v>97</v>
      </c>
      <c r="D5" s="28">
        <v>98</v>
      </c>
      <c r="E5" s="28">
        <v>100</v>
      </c>
      <c r="F5" s="28">
        <v>101</v>
      </c>
      <c r="G5" s="15">
        <v>96</v>
      </c>
      <c r="H5">
        <f>SUM(C5:G5)</f>
        <v>492</v>
      </c>
    </row>
    <row r="6" spans="1:8" ht="15" customHeight="1" x14ac:dyDescent="0.25">
      <c r="A6" s="1" t="s">
        <v>35</v>
      </c>
      <c r="B6" s="14" t="s">
        <v>31</v>
      </c>
      <c r="C6" s="28">
        <v>97</v>
      </c>
      <c r="D6" s="28">
        <v>96</v>
      </c>
      <c r="E6" s="28">
        <v>102</v>
      </c>
      <c r="F6" s="28">
        <v>98</v>
      </c>
      <c r="G6" s="15">
        <v>99</v>
      </c>
      <c r="H6">
        <f>SUM(C6:G6)</f>
        <v>492</v>
      </c>
    </row>
    <row r="7" spans="1:8" ht="15" customHeight="1" x14ac:dyDescent="0.25">
      <c r="A7" s="14" t="s">
        <v>100</v>
      </c>
      <c r="B7" s="14" t="s">
        <v>31</v>
      </c>
      <c r="C7" s="28">
        <v>101</v>
      </c>
      <c r="D7" s="28">
        <v>98</v>
      </c>
      <c r="E7" s="28">
        <v>95</v>
      </c>
      <c r="F7" s="28">
        <v>97</v>
      </c>
      <c r="G7" s="15">
        <v>95</v>
      </c>
      <c r="H7">
        <f t="shared" si="0"/>
        <v>486</v>
      </c>
    </row>
    <row r="8" spans="1:8" ht="15" customHeight="1" x14ac:dyDescent="0.25">
      <c r="A8" t="s">
        <v>87</v>
      </c>
      <c r="B8" s="14" t="s">
        <v>31</v>
      </c>
      <c r="C8" s="6">
        <v>98</v>
      </c>
      <c r="D8" s="28">
        <v>93</v>
      </c>
      <c r="E8" s="28">
        <v>97</v>
      </c>
      <c r="F8" s="28">
        <v>99</v>
      </c>
      <c r="G8" s="15">
        <v>98</v>
      </c>
      <c r="H8">
        <f t="shared" si="0"/>
        <v>485</v>
      </c>
    </row>
    <row r="9" spans="1:8" ht="15" customHeight="1" x14ac:dyDescent="0.25">
      <c r="A9" t="s">
        <v>7</v>
      </c>
      <c r="B9" s="19" t="s">
        <v>31</v>
      </c>
      <c r="C9" s="32">
        <v>98</v>
      </c>
      <c r="D9" s="32">
        <v>95</v>
      </c>
      <c r="E9" s="32">
        <v>94</v>
      </c>
      <c r="F9" s="32">
        <v>99</v>
      </c>
      <c r="G9" s="21">
        <v>98</v>
      </c>
      <c r="H9">
        <f t="shared" si="0"/>
        <v>484</v>
      </c>
    </row>
    <row r="10" spans="1:8" ht="15" customHeight="1" x14ac:dyDescent="0.25">
      <c r="A10" s="14" t="s">
        <v>41</v>
      </c>
      <c r="B10" s="14" t="s">
        <v>32</v>
      </c>
      <c r="C10" s="28">
        <v>96</v>
      </c>
      <c r="D10" s="28">
        <v>98</v>
      </c>
      <c r="E10" s="28">
        <v>99</v>
      </c>
      <c r="F10" s="28">
        <v>97</v>
      </c>
      <c r="G10" s="15">
        <v>99</v>
      </c>
      <c r="H10">
        <f>SUM(C10:G10)</f>
        <v>489</v>
      </c>
    </row>
    <row r="11" spans="1:8" ht="15" customHeight="1" x14ac:dyDescent="0.25">
      <c r="A11" s="14" t="s">
        <v>91</v>
      </c>
      <c r="B11" s="14" t="s">
        <v>32</v>
      </c>
      <c r="C11" s="28">
        <v>91</v>
      </c>
      <c r="D11" s="28">
        <v>84</v>
      </c>
      <c r="E11" s="28">
        <v>87</v>
      </c>
      <c r="F11" s="28">
        <v>89</v>
      </c>
      <c r="G11" s="15">
        <v>90</v>
      </c>
      <c r="H11">
        <f>SUM(C11:G11)</f>
        <v>441</v>
      </c>
    </row>
    <row r="12" spans="1:8" ht="15" customHeight="1" x14ac:dyDescent="0.25">
      <c r="A12" s="14"/>
      <c r="B12" s="14"/>
      <c r="C12" s="28"/>
      <c r="D12" s="28"/>
      <c r="E12" s="28"/>
      <c r="F12" s="28"/>
      <c r="G12" s="15"/>
      <c r="H12">
        <f>SUM(C12:G12)</f>
        <v>0</v>
      </c>
    </row>
    <row r="13" spans="1:8" ht="15" customHeight="1" x14ac:dyDescent="0.25">
      <c r="A13" s="14" t="s">
        <v>3</v>
      </c>
      <c r="B13" s="14" t="s">
        <v>32</v>
      </c>
      <c r="C13" s="28">
        <v>99</v>
      </c>
      <c r="D13" s="28">
        <v>96</v>
      </c>
      <c r="E13" s="28">
        <v>95</v>
      </c>
      <c r="F13" s="28">
        <v>101</v>
      </c>
      <c r="G13" s="15"/>
      <c r="H13">
        <f>SUM(C12:G13)</f>
        <v>391</v>
      </c>
    </row>
    <row r="14" spans="1:8" ht="15" customHeight="1" x14ac:dyDescent="0.25">
      <c r="A14" s="14" t="s">
        <v>44</v>
      </c>
      <c r="B14" s="14" t="s">
        <v>32</v>
      </c>
      <c r="C14" s="28">
        <v>98</v>
      </c>
      <c r="D14" s="28">
        <v>95</v>
      </c>
      <c r="E14" s="28">
        <v>98</v>
      </c>
      <c r="F14" s="28">
        <v>93</v>
      </c>
      <c r="G14" s="15"/>
      <c r="H14">
        <f t="shared" ref="H14" si="1">SUM(C14:G14)</f>
        <v>384</v>
      </c>
    </row>
    <row r="15" spans="1:8" ht="15" customHeight="1" x14ac:dyDescent="0.25">
      <c r="A15" s="14" t="s">
        <v>5</v>
      </c>
      <c r="B15" s="14" t="s">
        <v>32</v>
      </c>
      <c r="C15" s="28">
        <v>94</v>
      </c>
      <c r="D15" s="28">
        <v>98</v>
      </c>
      <c r="E15" s="28">
        <v>92</v>
      </c>
      <c r="F15" s="28">
        <v>95</v>
      </c>
      <c r="G15" s="28"/>
      <c r="H15">
        <f>SUM(C15:G15)</f>
        <v>379</v>
      </c>
    </row>
    <row r="16" spans="1:8" ht="15" customHeight="1" x14ac:dyDescent="0.25">
      <c r="A16" s="14" t="s">
        <v>101</v>
      </c>
      <c r="B16" s="14" t="s">
        <v>32</v>
      </c>
      <c r="C16" s="28">
        <v>95</v>
      </c>
      <c r="D16" s="28">
        <v>95</v>
      </c>
      <c r="E16" s="28">
        <v>91</v>
      </c>
      <c r="F16" s="28">
        <v>97</v>
      </c>
      <c r="G16" s="15"/>
      <c r="H16">
        <f>SUM(C16:G16)</f>
        <v>378</v>
      </c>
    </row>
    <row r="17" spans="1:8" ht="15" customHeight="1" x14ac:dyDescent="0.25">
      <c r="A17" s="14" t="s">
        <v>102</v>
      </c>
      <c r="B17" s="14" t="s">
        <v>32</v>
      </c>
      <c r="C17" s="28">
        <v>95</v>
      </c>
      <c r="D17" s="28">
        <v>93</v>
      </c>
      <c r="E17" s="28">
        <v>95</v>
      </c>
      <c r="F17" s="28">
        <v>94</v>
      </c>
      <c r="G17" s="15"/>
      <c r="H17">
        <f>SUM(C17:G17)</f>
        <v>377</v>
      </c>
    </row>
    <row r="18" spans="1:8" ht="15" customHeight="1" x14ac:dyDescent="0.25">
      <c r="A18" s="14" t="s">
        <v>103</v>
      </c>
      <c r="B18" s="14" t="s">
        <v>32</v>
      </c>
      <c r="C18" s="28">
        <v>88</v>
      </c>
      <c r="D18" s="28">
        <v>98</v>
      </c>
      <c r="E18" s="28">
        <v>93</v>
      </c>
      <c r="F18" s="28">
        <v>95</v>
      </c>
      <c r="G18" s="15"/>
      <c r="H18">
        <f t="shared" ref="H18" si="2">SUM(C18:G18)</f>
        <v>374</v>
      </c>
    </row>
    <row r="19" spans="1:8" ht="15" customHeight="1" x14ac:dyDescent="0.25">
      <c r="A19" s="14" t="s">
        <v>61</v>
      </c>
      <c r="B19" s="14" t="s">
        <v>32</v>
      </c>
      <c r="C19" s="28">
        <v>98</v>
      </c>
      <c r="D19" s="28">
        <v>94</v>
      </c>
      <c r="E19" s="28">
        <v>90</v>
      </c>
      <c r="F19" s="28">
        <v>89</v>
      </c>
      <c r="G19" s="28"/>
      <c r="H19">
        <f>SUM(C19:G19)</f>
        <v>371</v>
      </c>
    </row>
    <row r="20" spans="1:8" ht="15" customHeight="1" x14ac:dyDescent="0.25">
      <c r="A20" s="14" t="s">
        <v>53</v>
      </c>
      <c r="B20" s="14" t="s">
        <v>32</v>
      </c>
      <c r="C20" s="28">
        <v>94</v>
      </c>
      <c r="D20" s="28">
        <v>90</v>
      </c>
      <c r="E20" s="28">
        <v>96</v>
      </c>
      <c r="F20" s="28">
        <v>87</v>
      </c>
      <c r="G20" s="15"/>
      <c r="H20">
        <f>SUM(C20:G20)</f>
        <v>367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300 Yard Match</vt:lpstr>
      <vt:lpstr>Seibert Trophy</vt:lpstr>
      <vt:lpstr>Tack Driver</vt:lpstr>
      <vt:lpstr>Frombach Trophy </vt:lpstr>
      <vt:lpstr>'300 Yard Match'!Print_Area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2025-12-20T01:33:20Z</cp:lastPrinted>
  <dcterms:created xsi:type="dcterms:W3CDTF">2018-10-06T23:38:38Z</dcterms:created>
  <dcterms:modified xsi:type="dcterms:W3CDTF">2025-12-23T16:30:16Z</dcterms:modified>
</cp:coreProperties>
</file>