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Reference\Marksmanship\Rimfire Competition\Rimfire Match cumulative scores - Official\2025 Season\"/>
    </mc:Choice>
  </mc:AlternateContent>
  <xr:revisionPtr revIDLastSave="0" documentId="13_ncr:1_{25C2B41F-1761-470F-9E09-37FAB7B3BFCA}" xr6:coauthVersionLast="47" xr6:coauthVersionMax="47" xr10:uidLastSave="{00000000-0000-0000-0000-000000000000}"/>
  <bookViews>
    <workbookView xWindow="2295" yWindow="405" windowWidth="24855" windowHeight="13605" xr2:uid="{7AB77A52-B0C4-485F-9725-6A38E1B5EE65}"/>
  </bookViews>
  <sheets>
    <sheet name="Sheet1" sheetId="1" r:id="rId1"/>
  </sheets>
  <definedNames>
    <definedName name="_xlnm._FilterDatabase" localSheetId="0" hidden="1">Sheet1!$A$3:$BA$3</definedName>
    <definedName name="_xlnm.Print_Area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Y78" i="1" l="1"/>
  <c r="AY79" i="1"/>
  <c r="AY80" i="1"/>
  <c r="AY81" i="1"/>
  <c r="AY82" i="1"/>
  <c r="AY83" i="1"/>
  <c r="AZ8" i="1"/>
  <c r="AZ13" i="1"/>
  <c r="AY57" i="1"/>
  <c r="AY62" i="1"/>
  <c r="AY26" i="1"/>
  <c r="AY85" i="1"/>
  <c r="AY65" i="1"/>
  <c r="AY58" i="1"/>
  <c r="AY59" i="1"/>
  <c r="AY60" i="1"/>
  <c r="AY63" i="1"/>
  <c r="AY41" i="1"/>
  <c r="AY64" i="1"/>
  <c r="AY33" i="1"/>
  <c r="AZ16" i="1"/>
  <c r="AY75" i="1"/>
  <c r="AY76" i="1"/>
  <c r="AY77" i="1"/>
  <c r="AY61" i="1"/>
  <c r="AY38" i="1"/>
  <c r="AY8" i="1"/>
  <c r="AZ15" i="1"/>
  <c r="AZ4" i="1"/>
  <c r="AY9" i="1"/>
  <c r="BA9" i="1"/>
  <c r="AZ9" i="1"/>
  <c r="AZ7" i="1"/>
  <c r="AY20" i="1"/>
  <c r="AY27" i="1"/>
  <c r="AY6" i="1"/>
  <c r="AY7" i="1"/>
  <c r="BA6" i="1" l="1"/>
  <c r="AZ6" i="1"/>
  <c r="AY66" i="1"/>
  <c r="AY36" i="1" l="1"/>
  <c r="AY74" i="1"/>
  <c r="AY56" i="1"/>
  <c r="AY10" i="1" l="1"/>
  <c r="BA10" i="1"/>
  <c r="AZ10" i="1"/>
  <c r="AY73" i="1"/>
  <c r="AZ11" i="1"/>
  <c r="AZ14" i="1"/>
  <c r="AY84" i="1"/>
  <c r="AY28" i="1"/>
  <c r="AY54" i="1"/>
  <c r="AY55" i="1"/>
  <c r="AY31" i="1"/>
  <c r="AY32" i="1"/>
  <c r="AY11" i="1"/>
  <c r="AY13" i="1"/>
  <c r="AY37" i="1"/>
  <c r="AY39" i="1"/>
  <c r="AY40" i="1"/>
  <c r="AY42" i="1"/>
  <c r="AY44" i="1"/>
  <c r="AY45" i="1"/>
  <c r="AY15" i="1"/>
  <c r="AY43" i="1"/>
  <c r="AY16" i="1"/>
  <c r="AY30" i="1"/>
  <c r="AY14" i="1"/>
  <c r="AY17" i="1"/>
  <c r="BA17" i="1"/>
  <c r="AZ17" i="1"/>
  <c r="BA31" i="1"/>
  <c r="AZ18" i="1"/>
  <c r="AY53" i="1"/>
  <c r="AY4" i="1"/>
  <c r="AZ19" i="1"/>
  <c r="AY35" i="1"/>
  <c r="AY18" i="1"/>
  <c r="AY29" i="1" l="1"/>
  <c r="AY34" i="1"/>
  <c r="BA45" i="1"/>
  <c r="AY5" i="1"/>
  <c r="BA5" i="1"/>
  <c r="AZ5" i="1"/>
  <c r="AY19" i="1"/>
  <c r="AY12" i="1"/>
  <c r="BA24" i="1"/>
  <c r="BA23" i="1"/>
  <c r="BA22" i="1"/>
  <c r="BA21" i="1"/>
  <c r="BA20" i="1"/>
  <c r="AZ20" i="1"/>
  <c r="BA19" i="1"/>
  <c r="BA12" i="1"/>
  <c r="AZ12" i="1"/>
</calcChain>
</file>

<file path=xl/sharedStrings.xml><?xml version="1.0" encoding="utf-8"?>
<sst xmlns="http://schemas.openxmlformats.org/spreadsheetml/2006/main" count="342" uniqueCount="90">
  <si>
    <t>Name</t>
  </si>
  <si>
    <t>Class</t>
  </si>
  <si>
    <t>Score</t>
  </si>
  <si>
    <t>X</t>
  </si>
  <si>
    <t>X Count</t>
  </si>
  <si>
    <t>Keith Wilson</t>
  </si>
  <si>
    <t>Total (Top 16)</t>
  </si>
  <si>
    <t>Eric Carter</t>
  </si>
  <si>
    <t>Stephen Goodwin</t>
  </si>
  <si>
    <t>T1</t>
  </si>
  <si>
    <t>T2</t>
  </si>
  <si>
    <t>David Konkle</t>
  </si>
  <si>
    <t>Todd  George</t>
  </si>
  <si>
    <t>Expert</t>
  </si>
  <si>
    <t>MkMan</t>
  </si>
  <si>
    <t>SS</t>
  </si>
  <si>
    <t>N/A</t>
  </si>
  <si>
    <t>Avg. Score</t>
  </si>
  <si>
    <t>Don Smith</t>
  </si>
  <si>
    <t>Ernie Snyder</t>
  </si>
  <si>
    <t>Cecil Chrisinger</t>
  </si>
  <si>
    <t>Reed Thorkildsen</t>
  </si>
  <si>
    <t>George Smith</t>
  </si>
  <si>
    <t>Mike Becwar</t>
  </si>
  <si>
    <t>Dave Johnson</t>
  </si>
  <si>
    <t>Jae Chung</t>
  </si>
  <si>
    <t>RifleMan</t>
  </si>
  <si>
    <t>January 2025</t>
  </si>
  <si>
    <t>February 2025</t>
  </si>
  <si>
    <t>March 2025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</si>
  <si>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</si>
  <si>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</si>
  <si>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</si>
  <si>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</si>
  <si>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</si>
  <si>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</si>
  <si>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</si>
  <si>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</si>
  <si>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</si>
  <si>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Kathryn Koehler</t>
  </si>
  <si>
    <t>Jason Koehler</t>
  </si>
  <si>
    <t>Kevin Lee</t>
  </si>
  <si>
    <t>Jason Pahlman</t>
  </si>
  <si>
    <t>Jeff Kalina</t>
  </si>
  <si>
    <t>Steve Lee</t>
  </si>
  <si>
    <t>Song Pak</t>
  </si>
  <si>
    <t>Ben Brinkley</t>
  </si>
  <si>
    <t>Bill Pettersen</t>
  </si>
  <si>
    <t>Scott Price</t>
  </si>
  <si>
    <t>Bryan Schremp</t>
  </si>
  <si>
    <t>Rick McGuire</t>
  </si>
  <si>
    <t>David Guyer</t>
  </si>
  <si>
    <t>David Seibert</t>
  </si>
  <si>
    <t>P.K.</t>
  </si>
  <si>
    <t>Mark Sagar</t>
  </si>
  <si>
    <t>G.D</t>
  </si>
  <si>
    <t>Steve Dunning</t>
  </si>
  <si>
    <t>Alex Powell</t>
  </si>
  <si>
    <t>Bill Ritchie</t>
  </si>
  <si>
    <t>Jay Cho</t>
  </si>
  <si>
    <t>Connor Crowley</t>
  </si>
  <si>
    <t>Peter Buffo</t>
  </si>
  <si>
    <t>Kevin Kellogg</t>
  </si>
  <si>
    <t>David DeJong</t>
  </si>
  <si>
    <t>John Kimbrough</t>
  </si>
  <si>
    <t>Scott Burks</t>
  </si>
  <si>
    <t>Bud Hyett</t>
  </si>
  <si>
    <t>Frank Tevis</t>
  </si>
  <si>
    <t>Matt Daly</t>
  </si>
  <si>
    <t>Fred Zingleman</t>
  </si>
  <si>
    <t>Yong Choi</t>
  </si>
  <si>
    <t>Casey Schremp</t>
  </si>
  <si>
    <t>Mark Huber</t>
  </si>
  <si>
    <t>Barry Johnson</t>
  </si>
  <si>
    <t>Jason Guo</t>
  </si>
  <si>
    <t>Bruce Bailllee</t>
  </si>
  <si>
    <t>Jeff Frankowski</t>
  </si>
  <si>
    <t>David Fuller</t>
  </si>
  <si>
    <t>Lucy Liu</t>
  </si>
  <si>
    <t>Dave Hanen</t>
  </si>
  <si>
    <t>Nathan Hood</t>
  </si>
  <si>
    <t>Aaron Sporseen</t>
  </si>
  <si>
    <t>Tom Reagen</t>
  </si>
  <si>
    <t>Jeremy Suttles</t>
  </si>
  <si>
    <t>Peter Jaszczak</t>
  </si>
  <si>
    <t>Chris Vidrine</t>
  </si>
  <si>
    <t>Alex Dodd</t>
  </si>
  <si>
    <t>N.K.</t>
  </si>
  <si>
    <t>Greg Mosen</t>
  </si>
  <si>
    <t>Harjeet Singh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</si>
</sst>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-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1" fillId="2" borderId="0" xfId="0" applyFont="1" applyFill="1" applyAlignment="1">
      <alignment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164" fontId="1" fillId="0" borderId="0" xfId="0" quotePrefix="1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" fontId="1" fillId="0" borderId="0" xfId="0" quotePrefix="1" applyNumberFormat="1" applyFont="1" applyAlignment="1">
      <alignment vertical="center" wrapText="1"/>
    </xf>
    <xf numFmtId="0" fontId="1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8AEE5-21BA-4224-875E-3CEC0083D9D2}">
  <dimension ref="A1:BA89"/>
  <sheetViews>
    <sheetView tabSelected="1" zoomScale="60" zoomScaleNormal="60" workbookViewId="0">
      <pane xSplit="2" ySplit="3" topLeftCell="C46" activePane="bottomRight" state="frozen"/>
      <selection pane="topRight" activeCell="C1" sqref="C1"/>
      <selection pane="bottomLeft" activeCell="A4" sqref="A4"/>
      <selection pane="bottomRight" activeCell="AQ83" sqref="AQ83"/>
    </sheetView>
  </sheetViews>
  <sheetFormatPr defaultRowHeight="15" customHeight="1" x14ac:dyDescent="0.25"/>
  <cols>
    <col min="1" max="1" width="21.7109375" customWidth="1"/>
    <col min="2" max="2" width="10.42578125" customWidth="1"/>
    <col min="3" max="3" width="8.140625" customWidth="1"/>
    <col min="4" max="4" width="4.42578125" customWidth="1"/>
    <col min="5" max="5" width="8.140625" customWidth="1"/>
    <col min="6" max="6" width="4.42578125" customWidth="1"/>
    <col min="7" max="7" width="8.140625" customWidth="1"/>
    <col min="8" max="8" width="4.42578125" customWidth="1"/>
    <col min="9" max="9" width="8.140625" customWidth="1"/>
    <col min="10" max="10" width="4.42578125" customWidth="1"/>
    <col min="11" max="11" width="8.140625" customWidth="1"/>
    <col min="12" max="12" width="4.42578125" customWidth="1"/>
    <col min="13" max="13" width="8.140625" customWidth="1"/>
    <col min="14" max="14" width="4.42578125" customWidth="1"/>
    <col min="15" max="15" width="8.140625" customWidth="1"/>
    <col min="16" max="16" width="4.42578125" customWidth="1"/>
    <col min="17" max="17" width="8.140625" customWidth="1"/>
    <col min="18" max="18" width="4.42578125" customWidth="1"/>
    <col min="19" max="19" width="8.140625" customWidth="1"/>
    <col min="20" max="20" width="4.42578125" customWidth="1"/>
    <col min="21" max="21" width="8.140625" customWidth="1"/>
    <col min="22" max="22" width="4.42578125" customWidth="1"/>
    <col min="23" max="23" width="8.140625" customWidth="1"/>
    <col min="24" max="24" width="4.42578125" customWidth="1"/>
    <col min="25" max="25" width="8.140625" customWidth="1"/>
    <col min="26" max="26" width="4.42578125" customWidth="1"/>
    <col min="27" max="27" width="8.140625" customWidth="1"/>
    <col min="28" max="28" width="4.42578125" customWidth="1"/>
    <col min="29" max="29" width="8.140625" customWidth="1"/>
    <col min="30" max="30" width="4.42578125" customWidth="1"/>
    <col min="31" max="31" width="8.140625" customWidth="1"/>
    <col min="32" max="32" width="4.42578125" customWidth="1"/>
    <col min="33" max="33" width="8.140625" customWidth="1"/>
    <col min="34" max="34" width="4.42578125" customWidth="1"/>
    <col min="35" max="35" width="8.140625" customWidth="1"/>
    <col min="36" max="36" width="4.42578125" customWidth="1"/>
    <col min="37" max="37" width="8.140625" customWidth="1"/>
    <col min="38" max="38" width="4.42578125" customWidth="1"/>
    <col min="39" max="39" width="8.140625" customWidth="1"/>
    <col min="40" max="40" width="4.42578125" customWidth="1"/>
    <col min="41" max="41" width="8.140625" customWidth="1"/>
    <col min="42" max="42" width="4.42578125" customWidth="1"/>
    <col min="43" max="43" width="8.140625" customWidth="1"/>
    <col min="44" max="44" width="4.42578125" customWidth="1"/>
    <col min="45" max="45" width="8.140625" customWidth="1"/>
    <col min="46" max="46" width="4.42578125" customWidth="1"/>
    <col min="47" max="47" width="8.140625" customWidth="1"/>
    <col min="48" max="48" width="4.42578125" customWidth="1"/>
    <col min="49" max="49" width="8.140625" customWidth="1"/>
    <col min="50" max="50" width="4.42578125" customWidth="1"/>
    <col min="51" max="51" width="14.28515625" style="4" customWidth="1"/>
    <col min="52" max="52" width="16.7109375" customWidth="1"/>
    <col min="53" max="53" width="10.140625" style="6" hidden="1" customWidth="1"/>
  </cols>
  <sheetData>
    <row r="1" spans="1:53" s="3" customFormat="1" ht="15" customHeight="1" x14ac:dyDescent="0.25">
      <c r="C1" s="13" t="s">
        <v>27</v>
      </c>
      <c r="D1" s="14"/>
      <c r="E1" s="14"/>
      <c r="F1" s="14"/>
      <c r="G1" s="11" t="s">
        <v>28</v>
      </c>
      <c r="H1" s="12"/>
      <c r="I1" s="12"/>
      <c r="J1" s="12"/>
      <c r="K1" s="11" t="s">
        <v>29</v>
      </c>
      <c r="L1" s="12"/>
      <c r="M1" s="12"/>
      <c r="N1" s="12"/>
      <c r="O1" s="11" t="s">
        <v>30</v>
      </c>
      <c r="P1" s="12"/>
      <c r="Q1" s="12"/>
      <c r="R1" s="12"/>
      <c r="S1" s="11" t="s">
        <v>31</v>
      </c>
      <c r="T1" s="12"/>
      <c r="U1" s="12"/>
      <c r="V1" s="12"/>
      <c r="W1" s="11" t="s">
        <v>32</v>
      </c>
      <c r="X1" s="12"/>
      <c r="Y1" s="12"/>
      <c r="Z1" s="12"/>
      <c r="AA1" s="11" t="s">
        <v>33</v>
      </c>
      <c r="AB1" s="12"/>
      <c r="AC1" s="12"/>
      <c r="AD1" s="12"/>
      <c r="AE1" s="11" t="s">
        <v>34</v>
      </c>
      <c r="AF1" s="12"/>
      <c r="AG1" s="12"/>
      <c r="AH1" s="12"/>
      <c r="AI1" s="11" t="s">
        <v>35</v>
      </c>
      <c r="AJ1" s="12"/>
      <c r="AK1" s="12"/>
      <c r="AL1" s="12"/>
      <c r="AM1" s="11" t="s">
        <v>36</v>
      </c>
      <c r="AN1" s="12"/>
      <c r="AO1" s="12"/>
      <c r="AP1" s="12"/>
      <c r="AQ1" s="11" t="s">
        <v>37</v>
      </c>
      <c r="AR1" s="12"/>
      <c r="AS1" s="12"/>
      <c r="AT1" s="12"/>
      <c r="AU1" s="11" t="s">
        <v>38</v>
      </c>
      <c r="AV1" s="12"/>
      <c r="AW1" s="12"/>
      <c r="AX1" s="12"/>
      <c r="AY1" s="8"/>
      <c r="AZ1" s="2"/>
      <c r="BA1" s="5"/>
    </row>
    <row r="2" spans="1:53" s="3" customFormat="1" ht="15" customHeight="1" x14ac:dyDescent="0.25">
      <c r="A2" s="2"/>
      <c r="B2" s="2"/>
      <c r="C2" s="10" t="s">
        <v>9</v>
      </c>
      <c r="D2" s="10"/>
      <c r="E2" s="10" t="s">
        <v>10</v>
      </c>
      <c r="F2" s="10"/>
      <c r="G2" s="10" t="s">
        <v>9</v>
      </c>
      <c r="H2" s="10"/>
      <c r="I2" s="10" t="s">
        <v>10</v>
      </c>
      <c r="J2" s="10"/>
      <c r="K2" s="10" t="s">
        <v>9</v>
      </c>
      <c r="L2" s="10"/>
      <c r="M2" s="10" t="s">
        <v>10</v>
      </c>
      <c r="N2" s="10"/>
      <c r="O2" s="10" t="s">
        <v>9</v>
      </c>
      <c r="P2" s="10"/>
      <c r="Q2" s="10" t="s">
        <v>10</v>
      </c>
      <c r="R2" s="10"/>
      <c r="S2" s="10" t="s">
        <v>9</v>
      </c>
      <c r="T2" s="10"/>
      <c r="U2" s="10" t="s">
        <v>10</v>
      </c>
      <c r="V2" s="10"/>
      <c r="W2" s="10" t="s">
        <v>9</v>
      </c>
      <c r="X2" s="10"/>
      <c r="Y2" s="10" t="s">
        <v>10</v>
      </c>
      <c r="Z2" s="10"/>
      <c r="AA2" s="10" t="s">
        <v>9</v>
      </c>
      <c r="AB2" s="10"/>
      <c r="AC2" s="10" t="s">
        <v>10</v>
      </c>
      <c r="AD2" s="10"/>
      <c r="AE2" s="10" t="s">
        <v>9</v>
      </c>
      <c r="AF2" s="10"/>
      <c r="AG2" s="10" t="s">
        <v>10</v>
      </c>
      <c r="AH2" s="10"/>
      <c r="AI2" s="10" t="s">
        <v>9</v>
      </c>
      <c r="AJ2" s="10"/>
      <c r="AK2" s="10" t="s">
        <v>10</v>
      </c>
      <c r="AL2" s="10"/>
      <c r="AM2" s="10" t="s">
        <v>9</v>
      </c>
      <c r="AN2" s="10"/>
      <c r="AO2" s="10" t="s">
        <v>10</v>
      </c>
      <c r="AP2" s="10"/>
      <c r="AQ2" s="10" t="s">
        <v>9</v>
      </c>
      <c r="AR2" s="10"/>
      <c r="AS2" s="10" t="s">
        <v>10</v>
      </c>
      <c r="AT2" s="10"/>
      <c r="AU2" s="10" t="s">
        <v>9</v>
      </c>
      <c r="AV2" s="10"/>
      <c r="AW2" s="10" t="s">
        <v>10</v>
      </c>
      <c r="AX2" s="10"/>
      <c r="AY2" s="8"/>
      <c r="AZ2" s="2"/>
      <c r="BA2" s="5"/>
    </row>
    <row r="3" spans="1:53" s="3" customFormat="1" ht="1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2</v>
      </c>
      <c r="F3" s="2" t="s">
        <v>3</v>
      </c>
      <c r="G3" s="2" t="s">
        <v>2</v>
      </c>
      <c r="H3" s="2" t="s">
        <v>3</v>
      </c>
      <c r="I3" s="2" t="s">
        <v>2</v>
      </c>
      <c r="J3" s="2" t="s">
        <v>3</v>
      </c>
      <c r="K3" s="2" t="s">
        <v>2</v>
      </c>
      <c r="L3" s="2" t="s">
        <v>3</v>
      </c>
      <c r="M3" s="2" t="s">
        <v>2</v>
      </c>
      <c r="N3" s="2" t="s">
        <v>3</v>
      </c>
      <c r="O3" s="2" t="s">
        <v>2</v>
      </c>
      <c r="P3" s="2" t="s">
        <v>3</v>
      </c>
      <c r="Q3" s="2" t="s">
        <v>2</v>
      </c>
      <c r="R3" s="2" t="s">
        <v>3</v>
      </c>
      <c r="S3" s="2" t="s">
        <v>2</v>
      </c>
      <c r="T3" s="2" t="s">
        <v>3</v>
      </c>
      <c r="U3" s="2" t="s">
        <v>2</v>
      </c>
      <c r="V3" s="2" t="s">
        <v>3</v>
      </c>
      <c r="W3" s="2" t="s">
        <v>2</v>
      </c>
      <c r="X3" s="2" t="s">
        <v>3</v>
      </c>
      <c r="Y3" s="2" t="s">
        <v>2</v>
      </c>
      <c r="Z3" s="2" t="s">
        <v>3</v>
      </c>
      <c r="AA3" s="2" t="s">
        <v>2</v>
      </c>
      <c r="AB3" s="2" t="s">
        <v>3</v>
      </c>
      <c r="AC3" s="2" t="s">
        <v>2</v>
      </c>
      <c r="AD3" s="2" t="s">
        <v>3</v>
      </c>
      <c r="AE3" s="2" t="s">
        <v>2</v>
      </c>
      <c r="AF3" s="2" t="s">
        <v>3</v>
      </c>
      <c r="AG3" s="2" t="s">
        <v>2</v>
      </c>
      <c r="AH3" s="2" t="s">
        <v>3</v>
      </c>
      <c r="AI3" s="2" t="s">
        <v>2</v>
      </c>
      <c r="AJ3" s="2" t="s">
        <v>3</v>
      </c>
      <c r="AK3" s="2" t="s">
        <v>2</v>
      </c>
      <c r="AL3" s="2" t="s">
        <v>3</v>
      </c>
      <c r="AM3" s="2" t="s">
        <v>2</v>
      </c>
      <c r="AN3" s="2" t="s">
        <v>3</v>
      </c>
      <c r="AO3" s="2" t="s">
        <v>2</v>
      </c>
      <c r="AP3" s="2" t="s">
        <v>3</v>
      </c>
      <c r="AQ3" s="2" t="s">
        <v>2</v>
      </c>
      <c r="AR3" s="2" t="s">
        <v>3</v>
      </c>
      <c r="AS3" s="2" t="s">
        <v>2</v>
      </c>
      <c r="AT3" s="2" t="s">
        <v>3</v>
      </c>
      <c r="AU3" s="2" t="s">
        <v>2</v>
      </c>
      <c r="AV3" s="2" t="s">
        <v>3</v>
      </c>
      <c r="AW3" s="2" t="s">
        <v>2</v>
      </c>
      <c r="AX3" s="2" t="s">
        <v>3</v>
      </c>
      <c r="AY3" s="8" t="s">
        <v>17</v>
      </c>
      <c r="AZ3" s="2" t="s">
        <v>6</v>
      </c>
      <c r="BA3" s="5" t="s">
        <v>4</v>
      </c>
    </row>
    <row r="4" spans="1:53" ht="15" customHeight="1" x14ac:dyDescent="0.25">
      <c r="A4" s="1" t="s">
        <v>23</v>
      </c>
      <c r="B4" s="1" t="s">
        <v>13</v>
      </c>
      <c r="C4" s="1">
        <v>239</v>
      </c>
      <c r="D4" s="1">
        <v>4</v>
      </c>
      <c r="E4" s="1">
        <v>228</v>
      </c>
      <c r="F4" s="1">
        <v>4</v>
      </c>
      <c r="G4" s="1">
        <v>238</v>
      </c>
      <c r="H4" s="1">
        <v>4</v>
      </c>
      <c r="I4" s="1">
        <v>232</v>
      </c>
      <c r="J4" s="1">
        <v>1</v>
      </c>
      <c r="K4" s="1">
        <v>245</v>
      </c>
      <c r="L4" s="1">
        <v>4</v>
      </c>
      <c r="M4" s="1">
        <v>242</v>
      </c>
      <c r="N4" s="1">
        <v>0</v>
      </c>
      <c r="O4" s="1">
        <v>241</v>
      </c>
      <c r="P4" s="1">
        <v>3</v>
      </c>
      <c r="Q4" s="1">
        <v>247</v>
      </c>
      <c r="R4" s="1">
        <v>5</v>
      </c>
      <c r="S4" s="1">
        <v>241</v>
      </c>
      <c r="T4" s="1">
        <v>4</v>
      </c>
      <c r="U4" s="1">
        <v>243</v>
      </c>
      <c r="V4" s="1">
        <v>3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243</v>
      </c>
      <c r="AF4" s="1">
        <v>4</v>
      </c>
      <c r="AG4" s="1">
        <v>241</v>
      </c>
      <c r="AH4" s="1">
        <v>7</v>
      </c>
      <c r="AI4" s="1">
        <v>244</v>
      </c>
      <c r="AJ4" s="1">
        <v>8</v>
      </c>
      <c r="AK4" s="1">
        <v>244</v>
      </c>
      <c r="AL4" s="1">
        <v>3</v>
      </c>
      <c r="AM4" s="1">
        <v>245</v>
      </c>
      <c r="AN4" s="1">
        <v>6</v>
      </c>
      <c r="AO4" s="1">
        <v>240</v>
      </c>
      <c r="AP4" s="1">
        <v>4</v>
      </c>
      <c r="AQ4" s="1">
        <v>246</v>
      </c>
      <c r="AR4" s="1">
        <v>5</v>
      </c>
      <c r="AS4" s="1">
        <v>247</v>
      </c>
      <c r="AT4" s="1">
        <v>4</v>
      </c>
      <c r="AU4" s="1">
        <v>0</v>
      </c>
      <c r="AV4" s="1">
        <v>0</v>
      </c>
      <c r="AW4" s="1">
        <v>0</v>
      </c>
      <c r="AX4" s="1">
        <v>0</v>
      </c>
      <c r="AY4" s="9">
        <f>SUM(C4,E4,G4,I4,K4,M4,O4,Q4,S4,U4,W4,Y4,AA4,AC4,AE4,AG4,AI4,AK4,AM4,AO4,AQ4,AS4,AU4,AW4)/COUNTIF(C4:AX4,"&gt;50")</f>
        <v>241.44444444444446</v>
      </c>
      <c r="AZ4" s="4">
        <f>SUM(LARGE((C4,E4,G4,I4,K4,M4,O4,Q4,S4,U4,W4,Y4,AA4,AC4,AE4,AG4,AI4,AK4,AM4,AO4,AQ4,AS4,AU4,AW4),{1,2,3,4,5,6,7,8,9,10,11,12,13,14,15,16}))</f>
        <v>3886</v>
      </c>
      <c r="BA4" s="7" t="s">
        <v>16</v>
      </c>
    </row>
    <row r="5" spans="1:53" ht="15" customHeight="1" x14ac:dyDescent="0.25">
      <c r="A5" s="1" t="s">
        <v>7</v>
      </c>
      <c r="B5" s="1" t="s">
        <v>13</v>
      </c>
      <c r="C5" s="1">
        <v>248</v>
      </c>
      <c r="D5" s="1">
        <v>7</v>
      </c>
      <c r="E5" s="1">
        <v>245</v>
      </c>
      <c r="F5" s="1">
        <v>2</v>
      </c>
      <c r="G5" s="1">
        <v>232</v>
      </c>
      <c r="H5" s="1">
        <v>4</v>
      </c>
      <c r="I5" s="1">
        <v>238</v>
      </c>
      <c r="J5" s="1">
        <v>1</v>
      </c>
      <c r="K5" s="1">
        <v>244</v>
      </c>
      <c r="L5" s="1">
        <v>8</v>
      </c>
      <c r="M5" s="1">
        <v>239</v>
      </c>
      <c r="N5" s="1">
        <v>2</v>
      </c>
      <c r="O5" s="1">
        <v>247</v>
      </c>
      <c r="P5" s="1">
        <v>4</v>
      </c>
      <c r="Q5" s="1">
        <v>243</v>
      </c>
      <c r="R5" s="1">
        <v>6</v>
      </c>
      <c r="S5" s="1">
        <v>245</v>
      </c>
      <c r="T5" s="1">
        <v>5</v>
      </c>
      <c r="U5" s="1">
        <v>241</v>
      </c>
      <c r="V5" s="1">
        <v>8</v>
      </c>
      <c r="W5" s="1">
        <v>242</v>
      </c>
      <c r="X5" s="1">
        <v>4</v>
      </c>
      <c r="Y5" s="1">
        <v>243</v>
      </c>
      <c r="Z5" s="1">
        <v>3</v>
      </c>
      <c r="AA5" s="1">
        <v>241</v>
      </c>
      <c r="AB5" s="1">
        <v>3</v>
      </c>
      <c r="AC5" s="1">
        <v>246</v>
      </c>
      <c r="AD5" s="1">
        <v>3</v>
      </c>
      <c r="AE5" s="1">
        <v>232</v>
      </c>
      <c r="AF5" s="1">
        <v>3</v>
      </c>
      <c r="AG5" s="1">
        <v>236</v>
      </c>
      <c r="AH5" s="1">
        <v>3</v>
      </c>
      <c r="AI5" s="1">
        <v>244</v>
      </c>
      <c r="AJ5" s="1">
        <v>2</v>
      </c>
      <c r="AK5" s="1">
        <v>242</v>
      </c>
      <c r="AL5" s="1">
        <v>4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0</v>
      </c>
      <c r="AS5" s="1">
        <v>0</v>
      </c>
      <c r="AT5" s="1">
        <v>0</v>
      </c>
      <c r="AU5" s="1">
        <v>0</v>
      </c>
      <c r="AV5" s="1">
        <v>0</v>
      </c>
      <c r="AW5" s="1">
        <v>0</v>
      </c>
      <c r="AX5" s="1">
        <v>0</v>
      </c>
      <c r="AY5" s="9">
        <f t="shared" ref="AY5:AY45" si="0">SUM(C5,E5,G5,I5,K5,M5,O5,Q5,S5,U5,W5,Y5,AA5,AC5,AE5,AG5,AI5,AK5,AM5,AO5,AQ5,AS5,AU5,AW5)/COUNTIF(C5:AX5,"&gt;50")</f>
        <v>241.55555555555554</v>
      </c>
      <c r="AZ5" s="4">
        <f>SUM(LARGE((C5,E5,G5,I5,K5,M5,O5,Q5,S5,U5,W5,Y5,AA5,AC5,AE5,AG5,AI5,AK5,AM5,AO5,AQ5,AS5,AU5,AW5),{1,2,3,4,5,6,7,8,9,10,11,12,13,14,15,16}))</f>
        <v>3884</v>
      </c>
      <c r="BA5" s="6">
        <f t="shared" ref="BA5:BA10" si="1">SUM(D5,F5,H5,J5,L5,N5,P5,R5,T5,V5,X5,Z5,AB5,AD5,AF5,AH5,AJ5,AL5,AN5,AP5,AR5,AT5,AV5,AX5)</f>
        <v>72</v>
      </c>
    </row>
    <row r="6" spans="1:53" ht="15" customHeight="1" x14ac:dyDescent="0.25">
      <c r="A6" s="1" t="s">
        <v>68</v>
      </c>
      <c r="B6" s="1" t="s">
        <v>13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226</v>
      </c>
      <c r="P6" s="1">
        <v>2</v>
      </c>
      <c r="Q6" s="1">
        <v>237</v>
      </c>
      <c r="R6" s="1">
        <v>4</v>
      </c>
      <c r="S6" s="1">
        <v>240</v>
      </c>
      <c r="T6" s="1">
        <v>3</v>
      </c>
      <c r="U6" s="1">
        <v>231</v>
      </c>
      <c r="V6" s="1">
        <v>4</v>
      </c>
      <c r="W6" s="1">
        <v>233</v>
      </c>
      <c r="X6" s="1">
        <v>4</v>
      </c>
      <c r="Y6" s="1">
        <v>239</v>
      </c>
      <c r="Z6" s="1">
        <v>4</v>
      </c>
      <c r="AA6" s="1">
        <v>239</v>
      </c>
      <c r="AB6" s="1">
        <v>2</v>
      </c>
      <c r="AC6" s="1">
        <v>237</v>
      </c>
      <c r="AD6" s="1">
        <v>3</v>
      </c>
      <c r="AE6" s="1">
        <v>236</v>
      </c>
      <c r="AF6" s="1">
        <v>5</v>
      </c>
      <c r="AG6" s="1">
        <v>229</v>
      </c>
      <c r="AH6" s="1">
        <v>2</v>
      </c>
      <c r="AI6" s="1">
        <v>230</v>
      </c>
      <c r="AJ6" s="1">
        <v>4</v>
      </c>
      <c r="AK6" s="1">
        <v>236</v>
      </c>
      <c r="AL6" s="1">
        <v>2</v>
      </c>
      <c r="AM6" s="1">
        <v>226</v>
      </c>
      <c r="AN6" s="1">
        <v>0</v>
      </c>
      <c r="AO6" s="1">
        <v>224</v>
      </c>
      <c r="AP6" s="1">
        <v>2</v>
      </c>
      <c r="AQ6" s="1">
        <v>222</v>
      </c>
      <c r="AR6" s="1">
        <v>1</v>
      </c>
      <c r="AS6" s="1">
        <v>221</v>
      </c>
      <c r="AT6" s="1">
        <v>2</v>
      </c>
      <c r="AU6" s="1">
        <v>0</v>
      </c>
      <c r="AV6" s="1">
        <v>0</v>
      </c>
      <c r="AW6" s="1">
        <v>0</v>
      </c>
      <c r="AX6" s="1">
        <v>0</v>
      </c>
      <c r="AY6" s="9">
        <f t="shared" si="0"/>
        <v>231.625</v>
      </c>
      <c r="AZ6" s="4">
        <f>SUM(LARGE((C6,E6,G6,I6,K6,M6,O6,Q6,S6,U6,W6,Y6,AA6,AC6,AE6,AG6,AI6,AK6,AM6,AO6,AQ6,AS6,AU6,AW6),{1,2,3,4,5,6,7,8,9,10,11,12,13,14,15,16}))</f>
        <v>3706</v>
      </c>
      <c r="BA6" s="6">
        <f t="shared" si="1"/>
        <v>44</v>
      </c>
    </row>
    <row r="7" spans="1:53" ht="15" customHeight="1" x14ac:dyDescent="0.25">
      <c r="A7" s="1" t="s">
        <v>56</v>
      </c>
      <c r="B7" s="1" t="s">
        <v>13</v>
      </c>
      <c r="C7" s="1">
        <v>0</v>
      </c>
      <c r="D7" s="1">
        <v>0</v>
      </c>
      <c r="E7" s="1">
        <v>0</v>
      </c>
      <c r="F7" s="1">
        <v>0</v>
      </c>
      <c r="G7" s="1">
        <v>236</v>
      </c>
      <c r="H7" s="1">
        <v>4</v>
      </c>
      <c r="I7" s="1">
        <v>242</v>
      </c>
      <c r="J7" s="1">
        <v>3</v>
      </c>
      <c r="K7" s="1">
        <v>247</v>
      </c>
      <c r="L7" s="1">
        <v>6</v>
      </c>
      <c r="M7" s="1">
        <v>242</v>
      </c>
      <c r="N7" s="1">
        <v>4</v>
      </c>
      <c r="O7" s="1">
        <v>247</v>
      </c>
      <c r="P7" s="1">
        <v>8</v>
      </c>
      <c r="Q7" s="1">
        <v>247</v>
      </c>
      <c r="R7" s="1">
        <v>7</v>
      </c>
      <c r="S7" s="1">
        <v>245</v>
      </c>
      <c r="T7" s="1">
        <v>5</v>
      </c>
      <c r="U7" s="1">
        <v>246</v>
      </c>
      <c r="V7" s="1">
        <v>7</v>
      </c>
      <c r="W7" s="1">
        <v>236</v>
      </c>
      <c r="X7" s="1">
        <v>3</v>
      </c>
      <c r="Y7" s="1">
        <v>240</v>
      </c>
      <c r="Z7" s="1">
        <v>4</v>
      </c>
      <c r="AA7" s="1">
        <v>237</v>
      </c>
      <c r="AB7" s="1">
        <v>5</v>
      </c>
      <c r="AC7" s="1">
        <v>244</v>
      </c>
      <c r="AD7" s="1">
        <v>2</v>
      </c>
      <c r="AE7" s="1">
        <v>239</v>
      </c>
      <c r="AF7" s="1">
        <v>4</v>
      </c>
      <c r="AG7" s="1">
        <v>238</v>
      </c>
      <c r="AH7" s="1">
        <v>5</v>
      </c>
      <c r="AI7" s="1">
        <v>249</v>
      </c>
      <c r="AJ7" s="1">
        <v>7</v>
      </c>
      <c r="AK7" s="1">
        <v>248</v>
      </c>
      <c r="AL7" s="1">
        <v>8</v>
      </c>
      <c r="AM7" s="1">
        <v>245</v>
      </c>
      <c r="AN7" s="1">
        <v>3</v>
      </c>
      <c r="AO7" s="1">
        <v>246</v>
      </c>
      <c r="AP7" s="1">
        <v>4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9">
        <f t="shared" si="0"/>
        <v>243</v>
      </c>
      <c r="AZ7" s="4">
        <f>SUM(LARGE((C7,E7,G7,I7,K7,M7,O7,Q7,S7,U7,W7,Y7,AA7,AC7,AE7,AG7,AI7,AK7,AM7,AO7,AQ7,AS7,AU7,AW7),{1,2,3,4,5,6,7,8,9,10,11,12,13,14,15,16}))</f>
        <v>3902</v>
      </c>
      <c r="BA7" s="7" t="s">
        <v>16</v>
      </c>
    </row>
    <row r="8" spans="1:53" ht="15" customHeight="1" x14ac:dyDescent="0.25">
      <c r="A8" s="1" t="s">
        <v>74</v>
      </c>
      <c r="B8" s="1" t="s">
        <v>13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219</v>
      </c>
      <c r="T8" s="1">
        <v>3</v>
      </c>
      <c r="U8" s="1">
        <v>234</v>
      </c>
      <c r="V8" s="1">
        <v>2</v>
      </c>
      <c r="W8" s="1">
        <v>230</v>
      </c>
      <c r="X8" s="1">
        <v>3</v>
      </c>
      <c r="Y8" s="1">
        <v>237</v>
      </c>
      <c r="Z8" s="1">
        <v>4</v>
      </c>
      <c r="AA8" s="1">
        <v>238</v>
      </c>
      <c r="AB8" s="1">
        <v>6</v>
      </c>
      <c r="AC8" s="1">
        <v>239</v>
      </c>
      <c r="AD8" s="1">
        <v>6</v>
      </c>
      <c r="AE8" s="1">
        <v>0</v>
      </c>
      <c r="AF8" s="1">
        <v>0</v>
      </c>
      <c r="AG8" s="1">
        <v>0</v>
      </c>
      <c r="AH8" s="1">
        <v>0</v>
      </c>
      <c r="AI8" s="1">
        <v>245</v>
      </c>
      <c r="AJ8" s="1">
        <v>6</v>
      </c>
      <c r="AK8" s="1">
        <v>244</v>
      </c>
      <c r="AL8" s="1">
        <v>6</v>
      </c>
      <c r="AM8" s="1">
        <v>245</v>
      </c>
      <c r="AN8" s="1">
        <v>3</v>
      </c>
      <c r="AO8" s="1">
        <v>245</v>
      </c>
      <c r="AP8" s="1">
        <v>6</v>
      </c>
      <c r="AQ8" s="1">
        <v>243</v>
      </c>
      <c r="AR8" s="1">
        <v>5</v>
      </c>
      <c r="AS8" s="1">
        <v>243</v>
      </c>
      <c r="AT8" s="1">
        <v>3</v>
      </c>
      <c r="AU8" s="1">
        <v>0</v>
      </c>
      <c r="AV8" s="1">
        <v>0</v>
      </c>
      <c r="AW8" s="1">
        <v>0</v>
      </c>
      <c r="AX8" s="1">
        <v>0</v>
      </c>
      <c r="AY8" s="9">
        <f>SUM(C8,E8,G8,I8,K8,M8,O8,Q8,S8,U8,W8,Y8,AA8,AC8,AE8,AG8,AI8,AK8,AM8,AO8,AQ8,AS8,AU8,AW8)/COUNTIF(C8:AX8,"&gt;50")</f>
        <v>238.5</v>
      </c>
      <c r="AZ8" s="4">
        <f>SUM(LARGE((C8,E8,G8,I8,K8,M8,O8,Q8,S8,U8,W8,Y8,AA8,AC8,AE8,AG8,AI8,AK8,AM8,AO8,AQ8,AS8,AU8,AW8),{1,2,3,4,5,6,7,8,9,10,11,12,13,14,15,16}))</f>
        <v>2862</v>
      </c>
      <c r="BA8" s="7" t="s">
        <v>16</v>
      </c>
    </row>
    <row r="9" spans="1:53" ht="15" customHeight="1" x14ac:dyDescent="0.25">
      <c r="A9" s="1" t="s">
        <v>72</v>
      </c>
      <c r="B9" s="1" t="s">
        <v>13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230</v>
      </c>
      <c r="T9" s="1">
        <v>0</v>
      </c>
      <c r="U9" s="1">
        <v>234</v>
      </c>
      <c r="V9" s="1">
        <v>3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9">
        <f t="shared" si="0"/>
        <v>232</v>
      </c>
      <c r="AZ9" s="4">
        <f>SUM(LARGE((C9,E9,G9,I9,K9,M9,O9,Q9,S9,U9,W9,Y9,AA9,AC9,AE9,AG9,AI9,AK9,AM9,AO9,AQ9,AS9,AU9,AW9),{1,2,3,4,5,6,7,8,9,10,11,12,13,14,15,16}))</f>
        <v>464</v>
      </c>
      <c r="BA9" s="6">
        <f t="shared" ref="BA9" si="2">SUM(D9,F9,H9,J9,L9,N9,P9,R9,T9,V9,X9,Z9,AB9,AD9,AF9,AH9,AJ9,AL9,AN9,AP9,AR9,AT9,AV9,AX9)</f>
        <v>3</v>
      </c>
    </row>
    <row r="10" spans="1:53" ht="15" customHeight="1" x14ac:dyDescent="0.25">
      <c r="A10" s="1" t="s">
        <v>62</v>
      </c>
      <c r="B10" s="1" t="s">
        <v>13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245</v>
      </c>
      <c r="L10" s="1">
        <v>9</v>
      </c>
      <c r="M10" s="1">
        <v>237</v>
      </c>
      <c r="N10" s="1">
        <v>3</v>
      </c>
      <c r="O10" s="1">
        <v>240</v>
      </c>
      <c r="P10" s="1">
        <v>7</v>
      </c>
      <c r="Q10" s="1">
        <v>244</v>
      </c>
      <c r="R10" s="1">
        <v>3</v>
      </c>
      <c r="S10" s="1">
        <v>239</v>
      </c>
      <c r="T10" s="1">
        <v>4</v>
      </c>
      <c r="U10" s="1">
        <v>240</v>
      </c>
      <c r="V10" s="1">
        <v>3</v>
      </c>
      <c r="W10" s="1">
        <v>232</v>
      </c>
      <c r="X10" s="1">
        <v>0</v>
      </c>
      <c r="Y10" s="1">
        <v>243</v>
      </c>
      <c r="Z10" s="1">
        <v>5</v>
      </c>
      <c r="AA10" s="1">
        <v>0</v>
      </c>
      <c r="AB10" s="1">
        <v>0</v>
      </c>
      <c r="AC10" s="1">
        <v>0</v>
      </c>
      <c r="AD10" s="1">
        <v>0</v>
      </c>
      <c r="AE10" s="1">
        <v>242</v>
      </c>
      <c r="AF10" s="1">
        <v>1</v>
      </c>
      <c r="AG10" s="1">
        <v>238</v>
      </c>
      <c r="AH10" s="1">
        <v>5</v>
      </c>
      <c r="AI10" s="1">
        <v>231</v>
      </c>
      <c r="AJ10" s="1">
        <v>5</v>
      </c>
      <c r="AK10" s="1">
        <v>248</v>
      </c>
      <c r="AL10" s="1">
        <v>4</v>
      </c>
      <c r="AM10" s="1">
        <v>235</v>
      </c>
      <c r="AN10" s="1">
        <v>3</v>
      </c>
      <c r="AO10" s="1">
        <v>245</v>
      </c>
      <c r="AP10" s="1">
        <v>4</v>
      </c>
      <c r="AQ10" s="1">
        <v>239</v>
      </c>
      <c r="AR10" s="1">
        <v>4</v>
      </c>
      <c r="AS10" s="1">
        <v>238</v>
      </c>
      <c r="AT10" s="1">
        <v>4</v>
      </c>
      <c r="AU10" s="1">
        <v>0</v>
      </c>
      <c r="AV10" s="1">
        <v>0</v>
      </c>
      <c r="AW10" s="1">
        <v>0</v>
      </c>
      <c r="AX10" s="1">
        <v>0</v>
      </c>
      <c r="AY10" s="9">
        <f t="shared" si="0"/>
        <v>239.75</v>
      </c>
      <c r="AZ10" s="4">
        <f>SUM(LARGE((C10,E10,G10,I10,K10,M10,O10,Q10,S10,U10,W10,Y10,AA10,AC10,AE10,AG10,AI10,AK10,AM10,AO10,AQ10,AS10,AU10,AW10),{1,2,3,4,5,6,7,8,9,10,11,12,13,14,15,16}))</f>
        <v>3836</v>
      </c>
      <c r="BA10" s="6">
        <f t="shared" si="1"/>
        <v>64</v>
      </c>
    </row>
    <row r="11" spans="1:53" ht="15" customHeight="1" x14ac:dyDescent="0.25">
      <c r="A11" s="1" t="s">
        <v>40</v>
      </c>
      <c r="B11" s="1" t="s">
        <v>13</v>
      </c>
      <c r="C11" s="1">
        <v>245</v>
      </c>
      <c r="D11" s="1">
        <v>2</v>
      </c>
      <c r="E11" s="1">
        <v>242</v>
      </c>
      <c r="F11" s="1">
        <v>3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241</v>
      </c>
      <c r="P11" s="1">
        <v>6</v>
      </c>
      <c r="Q11" s="1">
        <v>240</v>
      </c>
      <c r="R11" s="1">
        <v>2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244</v>
      </c>
      <c r="AB11" s="1">
        <v>6</v>
      </c>
      <c r="AC11" s="1">
        <v>243</v>
      </c>
      <c r="AD11" s="1">
        <v>6</v>
      </c>
      <c r="AE11" s="1">
        <v>235</v>
      </c>
      <c r="AF11" s="1">
        <v>0</v>
      </c>
      <c r="AG11" s="1">
        <v>229</v>
      </c>
      <c r="AH11" s="1">
        <v>1</v>
      </c>
      <c r="AI11" s="1">
        <v>243</v>
      </c>
      <c r="AJ11" s="1">
        <v>2</v>
      </c>
      <c r="AK11" s="1">
        <v>237</v>
      </c>
      <c r="AL11" s="1">
        <v>1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9">
        <f>SUM(C11,E11,G11,I11,K11,M11,O11,Q11,S11,U11,W11,Y11,AA11,AC11,AE11,AG11,AI11,AK11,AM11,AO11,AQ11,AS11,AU11,AW11)/COUNTIF(C11:AX11,"&gt;50")</f>
        <v>239.9</v>
      </c>
      <c r="AZ11" s="4">
        <f>SUM(LARGE((C11,E11,G11,I11,K11,M11,O11,Q11,S11,U11,W11,Y11,AA11,AC11,AE11,AG11,AI11,AK11,AM11,AO11,AQ11,AS11,AU11,AW11),{1,2,3,4,5,6,7,8,9,10,11,12,13,14,15,16}))</f>
        <v>2399</v>
      </c>
      <c r="BA11" s="7" t="s">
        <v>16</v>
      </c>
    </row>
    <row r="12" spans="1:53" ht="15" customHeight="1" x14ac:dyDescent="0.25">
      <c r="A12" s="1" t="s">
        <v>39</v>
      </c>
      <c r="B12" s="1" t="s">
        <v>13</v>
      </c>
      <c r="C12" s="1">
        <v>242</v>
      </c>
      <c r="D12" s="1">
        <v>4</v>
      </c>
      <c r="E12" s="1">
        <v>241</v>
      </c>
      <c r="F12" s="1">
        <v>5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242</v>
      </c>
      <c r="P12" s="1">
        <v>5</v>
      </c>
      <c r="Q12" s="1">
        <v>238</v>
      </c>
      <c r="R12" s="1">
        <v>3</v>
      </c>
      <c r="S12" s="1">
        <v>241</v>
      </c>
      <c r="T12" s="1">
        <v>5</v>
      </c>
      <c r="U12" s="1">
        <v>237</v>
      </c>
      <c r="V12" s="1">
        <v>3</v>
      </c>
      <c r="W12" s="1">
        <v>239</v>
      </c>
      <c r="X12" s="1">
        <v>7</v>
      </c>
      <c r="Y12" s="1">
        <v>236</v>
      </c>
      <c r="Z12" s="1">
        <v>5</v>
      </c>
      <c r="AA12" s="1">
        <v>0</v>
      </c>
      <c r="AB12" s="1">
        <v>0</v>
      </c>
      <c r="AC12" s="1">
        <v>0</v>
      </c>
      <c r="AD12" s="1">
        <v>0</v>
      </c>
      <c r="AE12" s="1">
        <v>241</v>
      </c>
      <c r="AF12" s="1">
        <v>6</v>
      </c>
      <c r="AG12" s="1">
        <v>248</v>
      </c>
      <c r="AH12" s="1">
        <v>3</v>
      </c>
      <c r="AI12" s="1">
        <v>236</v>
      </c>
      <c r="AJ12" s="1">
        <v>5</v>
      </c>
      <c r="AK12" s="1">
        <v>244</v>
      </c>
      <c r="AL12" s="1">
        <v>6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9">
        <f t="shared" si="0"/>
        <v>240.41666666666666</v>
      </c>
      <c r="AZ12" s="4">
        <f>SUM(LARGE((C12,E12,G12,I12,K12,M12,O12,Q12,S12,U12,W12,Y12,AA12,AC12,AE12,AG12,AI12,AK12,AM12,AO12,AQ12,AS12,AU12,AW12),{1,2,3,4,5,6,7,8,9,10,11,12,13,14,15,16}))</f>
        <v>2885</v>
      </c>
      <c r="BA12" s="6">
        <f>SUM(D12,F12,H12,J12,L12,N12,P12,R12,T12,V12,X12,Z12,AB12,AD12,AF12,AH12,AJ12,AL12,AN12,AP12,AR12,AT12,AV12,AX12)</f>
        <v>57</v>
      </c>
    </row>
    <row r="13" spans="1:53" ht="15" customHeight="1" x14ac:dyDescent="0.25">
      <c r="A13" s="1" t="s">
        <v>11</v>
      </c>
      <c r="B13" s="1" t="s">
        <v>13</v>
      </c>
      <c r="C13" s="1">
        <v>233</v>
      </c>
      <c r="D13" s="1">
        <v>3</v>
      </c>
      <c r="E13" s="1">
        <v>240</v>
      </c>
      <c r="F13" s="1">
        <v>4</v>
      </c>
      <c r="G13" s="1">
        <v>230</v>
      </c>
      <c r="H13" s="1">
        <v>2</v>
      </c>
      <c r="I13" s="1">
        <v>230</v>
      </c>
      <c r="J13" s="1">
        <v>3</v>
      </c>
      <c r="K13" s="1">
        <v>233</v>
      </c>
      <c r="L13" s="1">
        <v>4</v>
      </c>
      <c r="M13" s="1">
        <v>235</v>
      </c>
      <c r="N13" s="1">
        <v>2</v>
      </c>
      <c r="O13" s="1">
        <v>226</v>
      </c>
      <c r="P13" s="1">
        <v>2</v>
      </c>
      <c r="Q13" s="1">
        <v>232</v>
      </c>
      <c r="R13" s="1">
        <v>4</v>
      </c>
      <c r="S13" s="1">
        <v>231</v>
      </c>
      <c r="T13" s="1">
        <v>3</v>
      </c>
      <c r="U13" s="1">
        <v>227</v>
      </c>
      <c r="V13" s="1">
        <v>4</v>
      </c>
      <c r="W13" s="1">
        <v>230</v>
      </c>
      <c r="X13" s="1">
        <v>3</v>
      </c>
      <c r="Y13" s="1">
        <v>235</v>
      </c>
      <c r="Z13" s="1">
        <v>2</v>
      </c>
      <c r="AA13" s="1">
        <v>242</v>
      </c>
      <c r="AB13" s="1">
        <v>2</v>
      </c>
      <c r="AC13" s="1">
        <v>246</v>
      </c>
      <c r="AD13" s="1">
        <v>2</v>
      </c>
      <c r="AE13" s="1">
        <v>241</v>
      </c>
      <c r="AF13" s="1">
        <v>6</v>
      </c>
      <c r="AG13" s="1">
        <v>245</v>
      </c>
      <c r="AH13" s="1">
        <v>6</v>
      </c>
      <c r="AI13" s="1">
        <v>243</v>
      </c>
      <c r="AJ13" s="1">
        <v>5</v>
      </c>
      <c r="AK13" s="1">
        <v>246</v>
      </c>
      <c r="AL13" s="1">
        <v>5</v>
      </c>
      <c r="AM13" s="1">
        <v>246</v>
      </c>
      <c r="AN13" s="1">
        <v>4</v>
      </c>
      <c r="AO13" s="1">
        <v>239</v>
      </c>
      <c r="AP13" s="1">
        <v>3</v>
      </c>
      <c r="AQ13" s="1">
        <v>225</v>
      </c>
      <c r="AR13" s="1">
        <v>1</v>
      </c>
      <c r="AS13" s="1">
        <v>228</v>
      </c>
      <c r="AT13" s="1">
        <v>1</v>
      </c>
      <c r="AU13" s="1">
        <v>0</v>
      </c>
      <c r="AV13" s="1">
        <v>0</v>
      </c>
      <c r="AW13" s="1">
        <v>0</v>
      </c>
      <c r="AX13" s="1">
        <v>0</v>
      </c>
      <c r="AY13" s="9">
        <f>SUM(C13,E13,G13,I13,K13,M13,O13,Q13,S13,U13,W13,Y13,AA13,AC13,AE13,AG13,AI13,AK13,AM13,AO13,AQ13,AS13,AU13,AW13)/COUNTIF(C13:AX13,"&gt;50")</f>
        <v>235.59090909090909</v>
      </c>
      <c r="AZ13" s="4">
        <f>SUM(LARGE((C13,E13,G13,I13,K13,M13,O13,Q13,S13,U13,W13,Y13,AA13,AC13,AE13,AG13,AI13,AK13,AM13,AO13,AQ13,AS13,AU13,AW13),{1,2,3,4,5,6,7,8,9,10,11,12,13,14,15,16}))</f>
        <v>3817</v>
      </c>
      <c r="BA13" s="7" t="s">
        <v>16</v>
      </c>
    </row>
    <row r="14" spans="1:53" ht="15" customHeight="1" x14ac:dyDescent="0.25">
      <c r="A14" s="1" t="s">
        <v>41</v>
      </c>
      <c r="B14" s="1" t="s">
        <v>13</v>
      </c>
      <c r="C14" s="1">
        <v>239</v>
      </c>
      <c r="D14" s="1">
        <v>2</v>
      </c>
      <c r="E14" s="1">
        <v>244</v>
      </c>
      <c r="F14" s="1">
        <v>5</v>
      </c>
      <c r="G14" s="1">
        <v>239</v>
      </c>
      <c r="H14" s="1">
        <v>4</v>
      </c>
      <c r="I14" s="1">
        <v>235</v>
      </c>
      <c r="J14" s="1">
        <v>5</v>
      </c>
      <c r="K14" s="1">
        <v>235</v>
      </c>
      <c r="L14" s="1">
        <v>2</v>
      </c>
      <c r="M14" s="1">
        <v>245</v>
      </c>
      <c r="N14" s="1">
        <v>5</v>
      </c>
      <c r="O14" s="1">
        <v>242</v>
      </c>
      <c r="P14" s="1">
        <v>4</v>
      </c>
      <c r="Q14" s="1">
        <v>245</v>
      </c>
      <c r="R14" s="1">
        <v>6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235</v>
      </c>
      <c r="AJ14" s="1">
        <v>3</v>
      </c>
      <c r="AK14" s="1">
        <v>244</v>
      </c>
      <c r="AL14" s="1">
        <v>4</v>
      </c>
      <c r="AM14" s="1">
        <v>0</v>
      </c>
      <c r="AN14" s="1">
        <v>0</v>
      </c>
      <c r="AO14" s="1">
        <v>0</v>
      </c>
      <c r="AP14" s="1">
        <v>0</v>
      </c>
      <c r="AQ14" s="1">
        <v>229</v>
      </c>
      <c r="AR14" s="1">
        <v>0</v>
      </c>
      <c r="AS14" s="1">
        <v>240</v>
      </c>
      <c r="AT14" s="1">
        <v>2</v>
      </c>
      <c r="AU14" s="1">
        <v>0</v>
      </c>
      <c r="AV14" s="1">
        <v>0</v>
      </c>
      <c r="AW14" s="1">
        <v>0</v>
      </c>
      <c r="AX14" s="1">
        <v>0</v>
      </c>
      <c r="AY14" s="9">
        <f>SUM(C14,E14,G14,I14,K14,M14,O14,Q14,S14,U14,W14,Y14,AA14,AC14,AE14,AG14,AI14,AK14,AM14,AO14,AQ14,AS14,AU14,AW14)/COUNTIF(C14:AX14,"&gt;50")</f>
        <v>239.33333333333334</v>
      </c>
      <c r="AZ14" s="4">
        <f>SUM(LARGE((C14,E14,G14,I14,K14,M14,O14,Q14,S14,U14,W14,Y14,AA14,AC14,AE14,AG14,AI14,AK14,AM14,AO14,AQ14,AS14,AU14,AW14),{1,2,3,4,5,6,7,8,9,10,11,12,13,14,15,16}))</f>
        <v>2872</v>
      </c>
      <c r="BA14" s="7" t="s">
        <v>16</v>
      </c>
    </row>
    <row r="15" spans="1:53" ht="15" customHeight="1" x14ac:dyDescent="0.25">
      <c r="A15" s="1" t="s">
        <v>52</v>
      </c>
      <c r="B15" s="1" t="s">
        <v>13</v>
      </c>
      <c r="C15" s="1">
        <v>239</v>
      </c>
      <c r="D15" s="1">
        <v>4</v>
      </c>
      <c r="E15" s="1">
        <v>234</v>
      </c>
      <c r="F15" s="1">
        <v>1</v>
      </c>
      <c r="G15" s="1">
        <v>237</v>
      </c>
      <c r="H15" s="1">
        <v>2</v>
      </c>
      <c r="I15" s="1">
        <v>236</v>
      </c>
      <c r="J15" s="1">
        <v>5</v>
      </c>
      <c r="K15" s="1">
        <v>245</v>
      </c>
      <c r="L15" s="1">
        <v>5</v>
      </c>
      <c r="M15" s="1">
        <v>242</v>
      </c>
      <c r="N15" s="1">
        <v>2</v>
      </c>
      <c r="O15" s="1">
        <v>240</v>
      </c>
      <c r="P15" s="1">
        <v>4</v>
      </c>
      <c r="Q15" s="1">
        <v>242</v>
      </c>
      <c r="R15" s="1">
        <v>2</v>
      </c>
      <c r="S15" s="1">
        <v>0</v>
      </c>
      <c r="T15" s="1">
        <v>0</v>
      </c>
      <c r="U15" s="1">
        <v>243</v>
      </c>
      <c r="V15" s="1">
        <v>3</v>
      </c>
      <c r="W15" s="1">
        <v>238</v>
      </c>
      <c r="X15" s="1">
        <v>2</v>
      </c>
      <c r="Y15" s="1">
        <v>241</v>
      </c>
      <c r="Z15" s="1">
        <v>4</v>
      </c>
      <c r="AA15" s="1">
        <v>243</v>
      </c>
      <c r="AB15" s="1">
        <v>3</v>
      </c>
      <c r="AC15" s="1">
        <v>244</v>
      </c>
      <c r="AD15" s="1">
        <v>7</v>
      </c>
      <c r="AE15" s="1">
        <v>237</v>
      </c>
      <c r="AF15" s="1">
        <v>3</v>
      </c>
      <c r="AG15" s="1">
        <v>241</v>
      </c>
      <c r="AH15" s="1">
        <v>2</v>
      </c>
      <c r="AI15" s="1">
        <v>242</v>
      </c>
      <c r="AJ15" s="1">
        <v>3</v>
      </c>
      <c r="AK15" s="1">
        <v>244</v>
      </c>
      <c r="AL15" s="1">
        <v>3</v>
      </c>
      <c r="AM15" s="1">
        <v>238</v>
      </c>
      <c r="AN15" s="1">
        <v>5</v>
      </c>
      <c r="AO15" s="1">
        <v>236</v>
      </c>
      <c r="AP15" s="1">
        <v>4</v>
      </c>
      <c r="AQ15" s="1">
        <v>243</v>
      </c>
      <c r="AR15" s="1">
        <v>6</v>
      </c>
      <c r="AS15" s="1">
        <v>241</v>
      </c>
      <c r="AT15" s="1">
        <v>6</v>
      </c>
      <c r="AU15" s="1">
        <v>0</v>
      </c>
      <c r="AV15" s="1">
        <v>0</v>
      </c>
      <c r="AW15" s="1">
        <v>0</v>
      </c>
      <c r="AX15" s="1">
        <v>0</v>
      </c>
      <c r="AY15" s="9">
        <f>SUM(C15,E15,G15,I15,K15,M15,O15,Q15,S15,U15,W15,Y15,AA15,AC15,AE15,AG15,AI15,AK15,AM15,AO15,AQ15,AS15,AU15,AW15)/COUNTIF(C15:AX15,"&gt;50")</f>
        <v>240.28571428571428</v>
      </c>
      <c r="AZ15" s="4">
        <f>SUM(LARGE((C15,E15,G15,I15,K15,M15,O15,Q15,S15,U15,W15,Y15,AA15,AC15,AE15,AG15,AI15,AK15,AM15,AO15,AQ15,AS15,AU15,AW15),{1,2,3,4,5,6,7,8,9,10,11,12,13,14,15,16}))</f>
        <v>3866</v>
      </c>
      <c r="BA15" s="7" t="s">
        <v>16</v>
      </c>
    </row>
    <row r="16" spans="1:53" ht="15" customHeight="1" x14ac:dyDescent="0.25">
      <c r="A16" s="1" t="s">
        <v>18</v>
      </c>
      <c r="B16" s="1" t="s">
        <v>13</v>
      </c>
      <c r="C16" s="1">
        <v>238</v>
      </c>
      <c r="D16" s="1">
        <v>2</v>
      </c>
      <c r="E16" s="1">
        <v>237</v>
      </c>
      <c r="F16" s="1">
        <v>6</v>
      </c>
      <c r="G16" s="1">
        <v>241</v>
      </c>
      <c r="H16" s="1">
        <v>1</v>
      </c>
      <c r="I16" s="1">
        <v>235</v>
      </c>
      <c r="J16" s="1">
        <v>2</v>
      </c>
      <c r="K16" s="1">
        <v>243</v>
      </c>
      <c r="L16" s="1">
        <v>2</v>
      </c>
      <c r="M16" s="1">
        <v>242</v>
      </c>
      <c r="N16" s="1">
        <v>2</v>
      </c>
      <c r="O16" s="1">
        <v>0</v>
      </c>
      <c r="P16" s="1">
        <v>0</v>
      </c>
      <c r="Q16" s="1">
        <v>0</v>
      </c>
      <c r="R16" s="1">
        <v>0</v>
      </c>
      <c r="S16" s="1">
        <v>243</v>
      </c>
      <c r="T16" s="1">
        <v>3</v>
      </c>
      <c r="U16" s="1">
        <v>238</v>
      </c>
      <c r="V16" s="1">
        <v>2</v>
      </c>
      <c r="W16" s="1">
        <v>234</v>
      </c>
      <c r="X16" s="1">
        <v>2</v>
      </c>
      <c r="Y16" s="1">
        <v>235</v>
      </c>
      <c r="Z16" s="1">
        <v>1</v>
      </c>
      <c r="AA16" s="1">
        <v>0</v>
      </c>
      <c r="AB16" s="1">
        <v>0</v>
      </c>
      <c r="AC16" s="1">
        <v>0</v>
      </c>
      <c r="AD16" s="1">
        <v>0</v>
      </c>
      <c r="AE16" s="1">
        <v>233</v>
      </c>
      <c r="AF16" s="1">
        <v>3</v>
      </c>
      <c r="AG16" s="1">
        <v>232</v>
      </c>
      <c r="AH16" s="1">
        <v>5</v>
      </c>
      <c r="AI16" s="1">
        <v>242</v>
      </c>
      <c r="AJ16" s="1">
        <v>4</v>
      </c>
      <c r="AK16" s="1">
        <v>244</v>
      </c>
      <c r="AL16" s="1">
        <v>2</v>
      </c>
      <c r="AM16" s="1">
        <v>245</v>
      </c>
      <c r="AN16" s="1">
        <v>3</v>
      </c>
      <c r="AO16" s="1">
        <v>245</v>
      </c>
      <c r="AP16" s="1">
        <v>10</v>
      </c>
      <c r="AQ16" s="1">
        <v>228</v>
      </c>
      <c r="AR16" s="1">
        <v>1</v>
      </c>
      <c r="AS16" s="1">
        <v>230</v>
      </c>
      <c r="AT16" s="1">
        <v>2</v>
      </c>
      <c r="AU16" s="1">
        <v>0</v>
      </c>
      <c r="AV16" s="1">
        <v>0</v>
      </c>
      <c r="AW16" s="1">
        <v>0</v>
      </c>
      <c r="AX16" s="1">
        <v>0</v>
      </c>
      <c r="AY16" s="9">
        <f>SUM(C16,E16,G16,I16,K16,M16,O16,Q16,S16,U16,W16,Y16,AA16,AC16,AE16,AG16,AI16,AK16,AM16,AO16,AQ16,AS16,AU16,AW16)/COUNTIF(C16:AX16,"&gt;50")</f>
        <v>238.05555555555554</v>
      </c>
      <c r="AZ16" s="4">
        <f>SUM(LARGE((C16,E16,G16,I16,K16,M16,O16,Q16,S16,U16,W16,Y16,AA16,AC16,AE16,AG16,AI16,AK16,AM16,AO16,AQ16,AS16,AU16,AW16),{1,2,3,4,5,6,7,8,9,10,11,12,13,14,15,16}))</f>
        <v>3827</v>
      </c>
      <c r="BA16" s="7" t="s">
        <v>16</v>
      </c>
    </row>
    <row r="17" spans="1:53" ht="15" customHeight="1" x14ac:dyDescent="0.25">
      <c r="A17" s="1" t="s">
        <v>19</v>
      </c>
      <c r="B17" s="1" t="s">
        <v>13</v>
      </c>
      <c r="C17" s="1">
        <v>235</v>
      </c>
      <c r="D17" s="1">
        <v>3</v>
      </c>
      <c r="E17" s="1">
        <v>240</v>
      </c>
      <c r="F17" s="1">
        <v>4</v>
      </c>
      <c r="G17" s="1">
        <v>228</v>
      </c>
      <c r="H17" s="1">
        <v>1</v>
      </c>
      <c r="I17" s="1">
        <v>235</v>
      </c>
      <c r="J17" s="1">
        <v>1</v>
      </c>
      <c r="K17" s="1">
        <v>235</v>
      </c>
      <c r="L17" s="1">
        <v>3</v>
      </c>
      <c r="M17" s="1">
        <v>233</v>
      </c>
      <c r="N17" s="1">
        <v>4</v>
      </c>
      <c r="O17" s="1">
        <v>244</v>
      </c>
      <c r="P17" s="1">
        <v>4</v>
      </c>
      <c r="Q17" s="1">
        <v>237</v>
      </c>
      <c r="R17" s="1">
        <v>4</v>
      </c>
      <c r="S17" s="1">
        <v>244</v>
      </c>
      <c r="T17" s="1">
        <v>6</v>
      </c>
      <c r="U17" s="1">
        <v>240</v>
      </c>
      <c r="V17" s="1">
        <v>5</v>
      </c>
      <c r="W17" s="1">
        <v>237</v>
      </c>
      <c r="X17" s="1">
        <v>2</v>
      </c>
      <c r="Y17" s="1">
        <v>244</v>
      </c>
      <c r="Z17" s="1">
        <v>3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240</v>
      </c>
      <c r="AJ17" s="1">
        <v>3</v>
      </c>
      <c r="AK17" s="1">
        <v>242</v>
      </c>
      <c r="AL17" s="1">
        <v>3</v>
      </c>
      <c r="AM17" s="1">
        <v>239</v>
      </c>
      <c r="AN17" s="1">
        <v>1</v>
      </c>
      <c r="AO17" s="1">
        <v>242</v>
      </c>
      <c r="AP17" s="1">
        <v>3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9">
        <f t="shared" si="0"/>
        <v>238.4375</v>
      </c>
      <c r="AZ17" s="4">
        <f>SUM(LARGE((C17,E17,G17,I17,K17,M17,O17,Q17,S17,U17,W17,Y17,AA17,AC17,AE17,AG17,AI17,AK17,AM17,AO17,AQ17,AS17,AU17,AW17),{1,2,3,4,5,6,7,8,9,10,11,12,13,14,15,16}))</f>
        <v>3815</v>
      </c>
      <c r="BA17" s="6">
        <f t="shared" ref="BA17" si="3">SUM(D17,F17,H17,J17,L17,N17,P17,R17,T17,V17,X17,Z17,AB17,AD17,AF17,AH17,AJ17,AL17,AN17,AP17,AR17,AT17,AV17,AX17)</f>
        <v>50</v>
      </c>
    </row>
    <row r="18" spans="1:53" ht="15" customHeight="1" x14ac:dyDescent="0.25">
      <c r="A18" s="1" t="s">
        <v>21</v>
      </c>
      <c r="B18" s="1" t="s">
        <v>13</v>
      </c>
      <c r="C18" s="1">
        <v>240</v>
      </c>
      <c r="D18" s="1">
        <v>3</v>
      </c>
      <c r="E18" s="1">
        <v>239</v>
      </c>
      <c r="F18" s="1">
        <v>3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238</v>
      </c>
      <c r="T18" s="1">
        <v>5</v>
      </c>
      <c r="U18" s="1">
        <v>240</v>
      </c>
      <c r="V18" s="1">
        <v>2</v>
      </c>
      <c r="W18" s="1">
        <v>236</v>
      </c>
      <c r="X18" s="1">
        <v>2</v>
      </c>
      <c r="Y18" s="1">
        <v>240</v>
      </c>
      <c r="Z18" s="1">
        <v>3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234</v>
      </c>
      <c r="AJ18" s="1">
        <v>5</v>
      </c>
      <c r="AK18" s="1">
        <v>238</v>
      </c>
      <c r="AL18" s="1">
        <v>5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9">
        <f>SUM(C18,E18,G18,I18,K18,M18,O18,Q18,S18,U18,W18,Y18,AA18,AC18,AE18,AG18,AI18,AK18,AM18,AO18,AQ18,AS18,AU18,AW18)/COUNTIF(C18:AX18,"&gt;50")</f>
        <v>238.125</v>
      </c>
      <c r="AZ18" s="4">
        <f>SUM(LARGE((C18,E18,G18,I18,K18,M18,O18,Q18,S18,U18,W18,Y18,AA18,AC18,AE18,AG18,AI18,AK18,AM18,AO18,AQ18,AS18,AU18,AW18),{1,2,3,4,5,6,7,8,9,10,11,12,13,14,15,16}))</f>
        <v>1905</v>
      </c>
      <c r="BA18" s="7" t="s">
        <v>16</v>
      </c>
    </row>
    <row r="19" spans="1:53" ht="15" customHeight="1" x14ac:dyDescent="0.25">
      <c r="A19" s="1" t="s">
        <v>5</v>
      </c>
      <c r="B19" s="1" t="s">
        <v>13</v>
      </c>
      <c r="C19" s="1">
        <v>245</v>
      </c>
      <c r="D19" s="1">
        <v>4</v>
      </c>
      <c r="E19" s="1">
        <v>244</v>
      </c>
      <c r="F19" s="1">
        <v>8</v>
      </c>
      <c r="G19" s="1">
        <v>240</v>
      </c>
      <c r="H19" s="1">
        <v>5</v>
      </c>
      <c r="I19" s="1">
        <v>243</v>
      </c>
      <c r="J19" s="1">
        <v>2</v>
      </c>
      <c r="K19" s="1">
        <v>246</v>
      </c>
      <c r="L19" s="1">
        <v>9</v>
      </c>
      <c r="M19" s="1">
        <v>245</v>
      </c>
      <c r="N19" s="1">
        <v>6</v>
      </c>
      <c r="O19" s="1">
        <v>245</v>
      </c>
      <c r="P19" s="1">
        <v>6</v>
      </c>
      <c r="Q19" s="1">
        <v>247</v>
      </c>
      <c r="R19" s="1">
        <v>6</v>
      </c>
      <c r="S19" s="1">
        <v>246</v>
      </c>
      <c r="T19" s="1">
        <v>6</v>
      </c>
      <c r="U19" s="1">
        <v>245</v>
      </c>
      <c r="V19" s="1">
        <v>5</v>
      </c>
      <c r="W19" s="1">
        <v>247</v>
      </c>
      <c r="X19" s="1">
        <v>8</v>
      </c>
      <c r="Y19" s="1">
        <v>245</v>
      </c>
      <c r="Z19" s="1">
        <v>10</v>
      </c>
      <c r="AA19" s="1">
        <v>247</v>
      </c>
      <c r="AB19" s="1">
        <v>7</v>
      </c>
      <c r="AC19" s="1">
        <v>246</v>
      </c>
      <c r="AD19" s="1">
        <v>4</v>
      </c>
      <c r="AE19" s="1">
        <v>247</v>
      </c>
      <c r="AF19" s="1">
        <v>7</v>
      </c>
      <c r="AG19" s="1">
        <v>242</v>
      </c>
      <c r="AH19" s="1">
        <v>5</v>
      </c>
      <c r="AI19" s="1">
        <v>245</v>
      </c>
      <c r="AJ19" s="1">
        <v>3</v>
      </c>
      <c r="AK19" s="1">
        <v>246</v>
      </c>
      <c r="AL19" s="1">
        <v>8</v>
      </c>
      <c r="AM19" s="1">
        <v>246</v>
      </c>
      <c r="AN19" s="1">
        <v>7</v>
      </c>
      <c r="AO19" s="1">
        <v>244</v>
      </c>
      <c r="AP19" s="1">
        <v>6</v>
      </c>
      <c r="AQ19" s="1">
        <v>246</v>
      </c>
      <c r="AR19" s="1">
        <v>6</v>
      </c>
      <c r="AS19" s="1">
        <v>240</v>
      </c>
      <c r="AT19" s="1">
        <v>1</v>
      </c>
      <c r="AU19" s="1">
        <v>0</v>
      </c>
      <c r="AV19" s="1">
        <v>0</v>
      </c>
      <c r="AW19" s="1">
        <v>0</v>
      </c>
      <c r="AX19" s="1">
        <v>0</v>
      </c>
      <c r="AY19" s="9">
        <f>SUM(C19,E19,G19,I19,K19,M19,O19,Q19,S19,U19,W19,Y19,AA19,AC19,AE19,AG19,AI19,AK19,AM19,AO19,AQ19,AS19,AU19,AW19)/COUNTIF(C19:AX19,"&gt;50")</f>
        <v>244.86363636363637</v>
      </c>
      <c r="AZ19" s="4">
        <f>SUM(LARGE((C19,E19,G19,I19,K19,M19,O19,Q19,S19,U19,W19,Y19,AA19,AC19,AE19,AG19,AI19,AK19,AM19,AO19,AQ19,AS19,AU19,AW19),{1,2,3,4,5,6,7,8,9,10,11,12,13,14,15,16}))</f>
        <v>3934</v>
      </c>
      <c r="BA19" s="6">
        <f>SUM(D19,F19,H19,J19,L19,N19,P19,R19,T19,V19,X19,Z19,AB19,AD19,AF19,AH19,AJ19,AL19,AN19,AP19,AR19,AT19,AV19,AX19)</f>
        <v>129</v>
      </c>
    </row>
    <row r="20" spans="1:53" ht="15" customHeight="1" x14ac:dyDescent="0.25">
      <c r="A20" s="1" t="s">
        <v>69</v>
      </c>
      <c r="B20" s="1" t="s">
        <v>13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241</v>
      </c>
      <c r="P20" s="1">
        <v>0</v>
      </c>
      <c r="Q20" s="1">
        <v>241</v>
      </c>
      <c r="R20" s="1">
        <v>3</v>
      </c>
      <c r="S20" s="1">
        <v>240</v>
      </c>
      <c r="T20" s="1">
        <v>4</v>
      </c>
      <c r="U20" s="1">
        <v>241</v>
      </c>
      <c r="V20" s="1">
        <v>4</v>
      </c>
      <c r="W20" s="1">
        <v>242</v>
      </c>
      <c r="X20" s="1">
        <v>7</v>
      </c>
      <c r="Y20" s="1">
        <v>228</v>
      </c>
      <c r="Z20" s="1">
        <v>0</v>
      </c>
      <c r="AA20" s="1">
        <v>241</v>
      </c>
      <c r="AB20" s="1">
        <v>1</v>
      </c>
      <c r="AC20" s="1">
        <v>236</v>
      </c>
      <c r="AD20" s="1">
        <v>1</v>
      </c>
      <c r="AE20" s="1">
        <v>233</v>
      </c>
      <c r="AF20" s="1">
        <v>2</v>
      </c>
      <c r="AG20" s="1">
        <v>238</v>
      </c>
      <c r="AH20" s="1">
        <v>2</v>
      </c>
      <c r="AI20" s="1">
        <v>227</v>
      </c>
      <c r="AJ20" s="1">
        <v>0</v>
      </c>
      <c r="AK20" s="1">
        <v>236</v>
      </c>
      <c r="AL20" s="1">
        <v>4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9">
        <f>SUM(C20,E20,G20,I20,K20,M20,O20,Q20,S20,U20,W20,Y20,AA20,AC20,AE20,AG20,AI20,AK20,AM20,AO20,AQ20,AS20,AU20,AW20)/COUNTIF(C20:AX20,"&gt;50")</f>
        <v>237</v>
      </c>
      <c r="AZ20" s="4">
        <f>SUM(LARGE((C20,E20,G20,I20,K20,M20,O20,Q20,S20,U20,W20,Y20,AA20,AC20,AE20,AG20,AI20,AK20,AM20,AO20,AQ20,AS20,AU20,AW20),{1,2,3,4,5,6,7,8,9,10,11,12,13,14,15,16}))</f>
        <v>2844</v>
      </c>
      <c r="BA20" s="6">
        <f t="shared" ref="BA20:BA24" si="4">SUM(D20,F20,H20,J20,L20,N20,P20,R20,T20,V20,X20,Z20,AB20,AD20,AF20,AH20,AJ20,AL20,AN20,AP20,AR20,AT20,AV20,AX20)</f>
        <v>28</v>
      </c>
    </row>
    <row r="21" spans="1:53" ht="15" customHeight="1" x14ac:dyDescent="0.25">
      <c r="A21" s="1"/>
      <c r="B21" s="1" t="s">
        <v>13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9"/>
      <c r="AZ21" s="4"/>
      <c r="BA21" s="6">
        <f t="shared" si="4"/>
        <v>0</v>
      </c>
    </row>
    <row r="22" spans="1:53" ht="15" customHeight="1" x14ac:dyDescent="0.25">
      <c r="A22" s="1"/>
      <c r="B22" s="1" t="s">
        <v>13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0</v>
      </c>
      <c r="AU22" s="1">
        <v>0</v>
      </c>
      <c r="AV22" s="1">
        <v>0</v>
      </c>
      <c r="AW22" s="1">
        <v>0</v>
      </c>
      <c r="AX22" s="1">
        <v>0</v>
      </c>
      <c r="AY22" s="9"/>
      <c r="AZ22" s="4"/>
      <c r="BA22" s="6">
        <f t="shared" si="4"/>
        <v>0</v>
      </c>
    </row>
    <row r="23" spans="1:53" ht="15" customHeight="1" x14ac:dyDescent="0.25">
      <c r="A23" s="1"/>
      <c r="B23" s="1" t="s">
        <v>13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9"/>
      <c r="AZ23" s="4"/>
      <c r="BA23" s="6">
        <f t="shared" si="4"/>
        <v>0</v>
      </c>
    </row>
    <row r="24" spans="1:53" ht="15" customHeight="1" x14ac:dyDescent="0.25">
      <c r="A24" s="1"/>
      <c r="B24" s="1" t="s">
        <v>13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9"/>
      <c r="AZ24" s="4"/>
      <c r="BA24" s="6">
        <f t="shared" si="4"/>
        <v>0</v>
      </c>
    </row>
    <row r="25" spans="1:53" ht="15" customHeight="1" x14ac:dyDescent="0.25">
      <c r="AW25" s="1"/>
      <c r="AX25" s="1"/>
      <c r="AY25" s="9"/>
    </row>
    <row r="26" spans="1:53" ht="15" customHeight="1" x14ac:dyDescent="0.25">
      <c r="A26" s="1" t="s">
        <v>75</v>
      </c>
      <c r="B26" s="1" t="s">
        <v>15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225</v>
      </c>
      <c r="X26" s="1">
        <v>1</v>
      </c>
      <c r="Y26" s="1">
        <v>220</v>
      </c>
      <c r="Z26" s="1">
        <v>1</v>
      </c>
      <c r="AA26" s="1">
        <v>220</v>
      </c>
      <c r="AB26" s="1">
        <v>0</v>
      </c>
      <c r="AC26" s="1">
        <v>224</v>
      </c>
      <c r="AD26" s="1">
        <v>1</v>
      </c>
      <c r="AE26" s="1">
        <v>241</v>
      </c>
      <c r="AF26" s="1">
        <v>4</v>
      </c>
      <c r="AG26" s="1">
        <v>240</v>
      </c>
      <c r="AH26" s="1">
        <v>0</v>
      </c>
      <c r="AI26" s="1">
        <v>237</v>
      </c>
      <c r="AJ26" s="1">
        <v>1</v>
      </c>
      <c r="AK26" s="1">
        <v>236</v>
      </c>
      <c r="AL26" s="1">
        <v>4</v>
      </c>
      <c r="AM26" s="1">
        <v>224</v>
      </c>
      <c r="AN26" s="1">
        <v>1</v>
      </c>
      <c r="AO26" s="1">
        <v>218</v>
      </c>
      <c r="AP26" s="1">
        <v>3</v>
      </c>
      <c r="AQ26" s="1">
        <v>233</v>
      </c>
      <c r="AR26" s="1">
        <v>3</v>
      </c>
      <c r="AS26" s="1">
        <v>212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9">
        <f>SUM(C26,E26,G26,I26,K26,M26,O26,Q26,S26,U26,W26,Y26,AA26,AC26,AE26,AG26,AI26,AK26,AM26,AO26,AQ26,AS26,AU26,AW26)/COUNTIF(C26:AX26,"&gt;50")</f>
        <v>227.5</v>
      </c>
      <c r="AZ26" s="4" t="s">
        <v>16</v>
      </c>
      <c r="BA26" s="7" t="s">
        <v>16</v>
      </c>
    </row>
    <row r="27" spans="1:53" ht="15" customHeight="1" x14ac:dyDescent="0.25">
      <c r="A27" s="1" t="s">
        <v>70</v>
      </c>
      <c r="B27" s="1" t="s">
        <v>15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234</v>
      </c>
      <c r="P27" s="1">
        <v>2</v>
      </c>
      <c r="Q27" s="1">
        <v>229</v>
      </c>
      <c r="R27" s="1">
        <v>3</v>
      </c>
      <c r="S27" s="1">
        <v>225</v>
      </c>
      <c r="T27" s="1">
        <v>1</v>
      </c>
      <c r="U27" s="1">
        <v>225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238</v>
      </c>
      <c r="AN27" s="1">
        <v>6</v>
      </c>
      <c r="AO27" s="1">
        <v>236</v>
      </c>
      <c r="AP27" s="1">
        <v>4</v>
      </c>
      <c r="AQ27" s="1">
        <v>230</v>
      </c>
      <c r="AR27" s="1">
        <v>1</v>
      </c>
      <c r="AS27" s="1">
        <v>222</v>
      </c>
      <c r="AT27" s="1">
        <v>3</v>
      </c>
      <c r="AU27" s="1">
        <v>0</v>
      </c>
      <c r="AV27" s="1">
        <v>0</v>
      </c>
      <c r="AW27" s="1">
        <v>0</v>
      </c>
      <c r="AX27" s="1">
        <v>0</v>
      </c>
      <c r="AY27" s="9">
        <f>SUM(C27,E27,G27,I27,K27,M27,O27,Q27,S27,U27,W27,Y27,AA27,AC27,AE27,AG27,AI27,AK27,AM27,AO27,AQ27,AS27,AU27,AW27)/COUNTIF(C27:AX27,"&gt;50")</f>
        <v>229.875</v>
      </c>
      <c r="AZ27" s="4" t="s">
        <v>16</v>
      </c>
      <c r="BA27" s="7" t="s">
        <v>16</v>
      </c>
    </row>
    <row r="28" spans="1:53" ht="15" customHeight="1" x14ac:dyDescent="0.25">
      <c r="A28" s="1" t="s">
        <v>59</v>
      </c>
      <c r="B28" s="1" t="s">
        <v>15</v>
      </c>
      <c r="C28" s="1">
        <v>0</v>
      </c>
      <c r="D28" s="1">
        <v>0</v>
      </c>
      <c r="E28" s="1">
        <v>0</v>
      </c>
      <c r="F28" s="1">
        <v>0</v>
      </c>
      <c r="G28" s="1">
        <v>224</v>
      </c>
      <c r="H28" s="1">
        <v>1</v>
      </c>
      <c r="I28" s="1">
        <v>235</v>
      </c>
      <c r="J28" s="1">
        <v>1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234</v>
      </c>
      <c r="T28" s="1">
        <v>2</v>
      </c>
      <c r="U28" s="1">
        <v>236</v>
      </c>
      <c r="V28" s="1">
        <v>4</v>
      </c>
      <c r="W28" s="1">
        <v>237</v>
      </c>
      <c r="X28" s="1">
        <v>4</v>
      </c>
      <c r="Y28" s="1">
        <v>219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229</v>
      </c>
      <c r="AF28" s="1">
        <v>2</v>
      </c>
      <c r="AG28" s="1">
        <v>228</v>
      </c>
      <c r="AH28" s="1">
        <v>3</v>
      </c>
      <c r="AI28" s="1">
        <v>235</v>
      </c>
      <c r="AJ28" s="1">
        <v>8</v>
      </c>
      <c r="AK28" s="1">
        <v>219</v>
      </c>
      <c r="AL28" s="1">
        <v>2</v>
      </c>
      <c r="AM28" s="1">
        <v>223</v>
      </c>
      <c r="AN28" s="1">
        <v>1</v>
      </c>
      <c r="AO28" s="1">
        <v>237</v>
      </c>
      <c r="AP28" s="1">
        <v>1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9">
        <f>SUM(C28,E28,G28,I28,K28,M28,O28,Q28,S28,U28,W28,Y28,AA28,AC28,AE28,AG28,AI28,AK28,AM28,AO28,AQ28,AS28,AU28,AW28)/COUNTIF(C28:AX28,"&gt;50")</f>
        <v>229.66666666666666</v>
      </c>
      <c r="AZ28" s="4" t="s">
        <v>16</v>
      </c>
      <c r="BA28" s="7" t="s">
        <v>16</v>
      </c>
    </row>
    <row r="29" spans="1:53" ht="15" customHeight="1" x14ac:dyDescent="0.25">
      <c r="A29" s="1" t="s">
        <v>20</v>
      </c>
      <c r="B29" s="1" t="s">
        <v>15</v>
      </c>
      <c r="C29" s="1">
        <v>240</v>
      </c>
      <c r="D29" s="1">
        <v>2</v>
      </c>
      <c r="E29" s="1">
        <v>228</v>
      </c>
      <c r="F29" s="1">
        <v>1</v>
      </c>
      <c r="G29" s="1">
        <v>234</v>
      </c>
      <c r="H29" s="1">
        <v>2</v>
      </c>
      <c r="I29" s="1">
        <v>221</v>
      </c>
      <c r="J29" s="1">
        <v>1</v>
      </c>
      <c r="K29" s="1">
        <v>226</v>
      </c>
      <c r="L29" s="1">
        <v>4</v>
      </c>
      <c r="M29" s="1">
        <v>230</v>
      </c>
      <c r="N29" s="1">
        <v>4</v>
      </c>
      <c r="O29" s="1">
        <v>0</v>
      </c>
      <c r="P29" s="1">
        <v>0</v>
      </c>
      <c r="Q29" s="1">
        <v>0</v>
      </c>
      <c r="R29" s="1">
        <v>0</v>
      </c>
      <c r="S29" s="1">
        <v>233</v>
      </c>
      <c r="T29" s="1">
        <v>3</v>
      </c>
      <c r="U29" s="1">
        <v>223</v>
      </c>
      <c r="V29" s="1">
        <v>1</v>
      </c>
      <c r="W29" s="1">
        <v>226</v>
      </c>
      <c r="X29" s="1">
        <v>1</v>
      </c>
      <c r="Y29" s="1">
        <v>232</v>
      </c>
      <c r="Z29" s="1">
        <v>3</v>
      </c>
      <c r="AA29" s="1">
        <v>0</v>
      </c>
      <c r="AB29" s="1">
        <v>0</v>
      </c>
      <c r="AC29" s="1">
        <v>0</v>
      </c>
      <c r="AD29" s="1">
        <v>0</v>
      </c>
      <c r="AE29" s="1">
        <v>225</v>
      </c>
      <c r="AF29" s="1">
        <v>2</v>
      </c>
      <c r="AG29" s="1">
        <v>212</v>
      </c>
      <c r="AH29" s="1">
        <v>1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9">
        <f>SUM(C29,E29,G29,I29,K29,M29,O29,Q29,S29,U29,W29,Y29,AA29,AC29,AE29,AG29,AI29,AK29,AM29,AO29,AQ29,AS29,AU29,AW29)/COUNTIF(C29:AX29,"&gt;50")</f>
        <v>227.5</v>
      </c>
      <c r="AZ29" s="4" t="s">
        <v>16</v>
      </c>
      <c r="BA29" s="7" t="s">
        <v>16</v>
      </c>
    </row>
    <row r="30" spans="1:53" ht="15" customHeight="1" x14ac:dyDescent="0.25">
      <c r="A30" s="1" t="s">
        <v>25</v>
      </c>
      <c r="B30" s="1" t="s">
        <v>15</v>
      </c>
      <c r="C30" s="1">
        <v>230</v>
      </c>
      <c r="D30" s="1">
        <v>2</v>
      </c>
      <c r="E30" s="1">
        <v>229</v>
      </c>
      <c r="F30" s="1">
        <v>1</v>
      </c>
      <c r="G30" s="1">
        <v>229</v>
      </c>
      <c r="H30" s="1">
        <v>0</v>
      </c>
      <c r="I30" s="1">
        <v>214</v>
      </c>
      <c r="J30" s="1">
        <v>0</v>
      </c>
      <c r="K30" s="1">
        <v>224</v>
      </c>
      <c r="L30" s="1">
        <v>2</v>
      </c>
      <c r="M30" s="1">
        <v>235</v>
      </c>
      <c r="N30" s="1">
        <v>3</v>
      </c>
      <c r="O30" s="1">
        <v>223</v>
      </c>
      <c r="P30" s="1">
        <v>1</v>
      </c>
      <c r="Q30" s="1">
        <v>227</v>
      </c>
      <c r="R30" s="1">
        <v>0</v>
      </c>
      <c r="S30" s="1">
        <v>230</v>
      </c>
      <c r="T30" s="1">
        <v>3</v>
      </c>
      <c r="U30" s="1">
        <v>228</v>
      </c>
      <c r="V30" s="1">
        <v>3</v>
      </c>
      <c r="W30" s="1">
        <v>235</v>
      </c>
      <c r="X30" s="1">
        <v>1</v>
      </c>
      <c r="Y30" s="1">
        <v>227</v>
      </c>
      <c r="Z30" s="1">
        <v>2</v>
      </c>
      <c r="AA30" s="1">
        <v>228</v>
      </c>
      <c r="AB30" s="1">
        <v>1</v>
      </c>
      <c r="AC30" s="1">
        <v>245</v>
      </c>
      <c r="AD30" s="1">
        <v>3</v>
      </c>
      <c r="AE30" s="1">
        <v>229</v>
      </c>
      <c r="AF30" s="1">
        <v>3</v>
      </c>
      <c r="AG30" s="1">
        <v>231</v>
      </c>
      <c r="AH30" s="1">
        <v>0</v>
      </c>
      <c r="AI30" s="1">
        <v>231</v>
      </c>
      <c r="AJ30" s="1">
        <v>1</v>
      </c>
      <c r="AK30" s="1">
        <v>225</v>
      </c>
      <c r="AL30" s="1">
        <v>1</v>
      </c>
      <c r="AM30" s="1">
        <v>228</v>
      </c>
      <c r="AN30" s="1">
        <v>2</v>
      </c>
      <c r="AO30" s="1">
        <v>231</v>
      </c>
      <c r="AP30" s="1">
        <v>1</v>
      </c>
      <c r="AQ30" s="1">
        <v>223</v>
      </c>
      <c r="AR30" s="1">
        <v>2</v>
      </c>
      <c r="AS30" s="1">
        <v>222</v>
      </c>
      <c r="AT30" s="1">
        <v>1</v>
      </c>
      <c r="AU30" s="1">
        <v>0</v>
      </c>
      <c r="AV30" s="1">
        <v>0</v>
      </c>
      <c r="AW30" s="1">
        <v>0</v>
      </c>
      <c r="AX30" s="1">
        <v>0</v>
      </c>
      <c r="AY30" s="9">
        <f t="shared" si="0"/>
        <v>228.36363636363637</v>
      </c>
      <c r="AZ30" s="4" t="s">
        <v>16</v>
      </c>
      <c r="BA30" s="7" t="s">
        <v>16</v>
      </c>
    </row>
    <row r="31" spans="1:53" ht="15" customHeight="1" x14ac:dyDescent="0.25">
      <c r="A31" s="1" t="s">
        <v>8</v>
      </c>
      <c r="B31" s="1" t="s">
        <v>15</v>
      </c>
      <c r="C31" s="1">
        <v>236</v>
      </c>
      <c r="D31" s="1">
        <v>2</v>
      </c>
      <c r="E31" s="1">
        <v>237</v>
      </c>
      <c r="F31" s="1">
        <v>5</v>
      </c>
      <c r="G31" s="1">
        <v>0</v>
      </c>
      <c r="H31" s="1">
        <v>0</v>
      </c>
      <c r="I31" s="1">
        <v>0</v>
      </c>
      <c r="J31" s="1">
        <v>0</v>
      </c>
      <c r="K31" s="1">
        <v>237</v>
      </c>
      <c r="L31" s="1">
        <v>3</v>
      </c>
      <c r="M31" s="1">
        <v>230</v>
      </c>
      <c r="N31" s="1">
        <v>3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236</v>
      </c>
      <c r="X31" s="1">
        <v>1</v>
      </c>
      <c r="Y31" s="1">
        <v>226</v>
      </c>
      <c r="Z31" s="1">
        <v>2</v>
      </c>
      <c r="AA31" s="1">
        <v>243</v>
      </c>
      <c r="AB31" s="1">
        <v>5</v>
      </c>
      <c r="AC31" s="1">
        <v>235</v>
      </c>
      <c r="AD31" s="1">
        <v>2</v>
      </c>
      <c r="AE31" s="1">
        <v>236</v>
      </c>
      <c r="AF31" s="1">
        <v>8</v>
      </c>
      <c r="AG31" s="1">
        <v>237</v>
      </c>
      <c r="AH31" s="1">
        <v>7</v>
      </c>
      <c r="AI31" s="1">
        <v>238</v>
      </c>
      <c r="AJ31" s="1">
        <v>3</v>
      </c>
      <c r="AK31" s="1">
        <v>243</v>
      </c>
      <c r="AL31" s="1">
        <v>3</v>
      </c>
      <c r="AM31" s="1">
        <v>235</v>
      </c>
      <c r="AN31" s="1">
        <v>1</v>
      </c>
      <c r="AO31" s="1">
        <v>202</v>
      </c>
      <c r="AP31" s="1">
        <v>0</v>
      </c>
      <c r="AQ31" s="1">
        <v>236</v>
      </c>
      <c r="AR31" s="1">
        <v>4</v>
      </c>
      <c r="AS31" s="1">
        <v>236</v>
      </c>
      <c r="AT31" s="1">
        <v>3</v>
      </c>
      <c r="AU31" s="1">
        <v>0</v>
      </c>
      <c r="AV31" s="1">
        <v>0</v>
      </c>
      <c r="AW31" s="1">
        <v>0</v>
      </c>
      <c r="AX31" s="1">
        <v>0</v>
      </c>
      <c r="AY31" s="9">
        <f t="shared" si="0"/>
        <v>233.9375</v>
      </c>
      <c r="AZ31" s="4" t="s">
        <v>16</v>
      </c>
      <c r="BA31" s="6">
        <f>SUM(D31,F31,H31,J31,L31,N31,P31,R31,T31,V31,X31,Z31,AB31,AD31,AF31,AH31,AJ31,AL31,AN31,AP31,AR31,AT31,AV31,AX31)</f>
        <v>52</v>
      </c>
    </row>
    <row r="32" spans="1:53" ht="15" customHeight="1" x14ac:dyDescent="0.25">
      <c r="A32" s="1" t="s">
        <v>51</v>
      </c>
      <c r="B32" s="1" t="s">
        <v>15</v>
      </c>
      <c r="C32" s="1">
        <v>0</v>
      </c>
      <c r="D32" s="1">
        <v>0</v>
      </c>
      <c r="E32" s="1">
        <v>0</v>
      </c>
      <c r="F32" s="1">
        <v>0</v>
      </c>
      <c r="G32" s="1">
        <v>225</v>
      </c>
      <c r="H32" s="1">
        <v>3</v>
      </c>
      <c r="I32" s="1">
        <v>223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9">
        <f t="shared" si="0"/>
        <v>224</v>
      </c>
      <c r="AZ32" s="4" t="s">
        <v>16</v>
      </c>
      <c r="BA32" s="7" t="s">
        <v>16</v>
      </c>
    </row>
    <row r="33" spans="1:53" ht="15" customHeight="1" x14ac:dyDescent="0.25">
      <c r="A33" s="1" t="s">
        <v>79</v>
      </c>
      <c r="B33" s="1" t="s">
        <v>15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229</v>
      </c>
      <c r="AB33" s="1">
        <v>2</v>
      </c>
      <c r="AC33" s="1">
        <v>224</v>
      </c>
      <c r="AD33" s="1">
        <v>2</v>
      </c>
      <c r="AE33" s="1">
        <v>202</v>
      </c>
      <c r="AF33" s="1">
        <v>2</v>
      </c>
      <c r="AG33" s="1">
        <v>209</v>
      </c>
      <c r="AH33" s="1">
        <v>2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0</v>
      </c>
      <c r="AW33" s="1">
        <v>0</v>
      </c>
      <c r="AX33" s="1">
        <v>0</v>
      </c>
      <c r="AY33" s="9">
        <f t="shared" si="0"/>
        <v>216</v>
      </c>
      <c r="AZ33" s="4" t="s">
        <v>16</v>
      </c>
      <c r="BA33" s="7" t="s">
        <v>16</v>
      </c>
    </row>
    <row r="34" spans="1:53" ht="15" customHeight="1" x14ac:dyDescent="0.25">
      <c r="A34" s="1" t="s">
        <v>24</v>
      </c>
      <c r="B34" s="1" t="s">
        <v>15</v>
      </c>
      <c r="C34" s="1">
        <v>209</v>
      </c>
      <c r="D34" s="1">
        <v>0</v>
      </c>
      <c r="E34" s="1">
        <v>217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230</v>
      </c>
      <c r="L34" s="1">
        <v>3</v>
      </c>
      <c r="M34" s="1">
        <v>228</v>
      </c>
      <c r="N34" s="1">
        <v>0</v>
      </c>
      <c r="O34" s="1">
        <v>231</v>
      </c>
      <c r="P34" s="1">
        <v>4</v>
      </c>
      <c r="Q34" s="1">
        <v>238</v>
      </c>
      <c r="R34" s="1">
        <v>1</v>
      </c>
      <c r="S34" s="1">
        <v>226</v>
      </c>
      <c r="T34" s="1">
        <v>0</v>
      </c>
      <c r="U34" s="1">
        <v>235</v>
      </c>
      <c r="V34" s="1">
        <v>2</v>
      </c>
      <c r="W34" s="1">
        <v>0</v>
      </c>
      <c r="X34" s="1">
        <v>0</v>
      </c>
      <c r="Y34" s="1">
        <v>0</v>
      </c>
      <c r="Z34" s="1">
        <v>0</v>
      </c>
      <c r="AA34" s="1">
        <v>231</v>
      </c>
      <c r="AB34" s="1">
        <v>1</v>
      </c>
      <c r="AC34" s="1">
        <v>235</v>
      </c>
      <c r="AD34" s="1">
        <v>3</v>
      </c>
      <c r="AE34" s="1">
        <v>232</v>
      </c>
      <c r="AF34" s="1">
        <v>3</v>
      </c>
      <c r="AG34" s="1">
        <v>239</v>
      </c>
      <c r="AH34" s="1">
        <v>3</v>
      </c>
      <c r="AI34" s="1">
        <v>232</v>
      </c>
      <c r="AJ34" s="1">
        <v>1</v>
      </c>
      <c r="AK34" s="1">
        <v>224</v>
      </c>
      <c r="AL34" s="1">
        <v>1</v>
      </c>
      <c r="AM34" s="1">
        <v>208</v>
      </c>
      <c r="AN34" s="1">
        <v>3</v>
      </c>
      <c r="AO34" s="1">
        <v>242</v>
      </c>
      <c r="AP34" s="1">
        <v>6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0</v>
      </c>
      <c r="AY34" s="9">
        <f>SUM(C34,E34,G34,I34,K34,M34,O34,Q34,S34,U34,W34,Y34,AA34,AC34,AE34,AG34,AI34,AK34,AM34,AO34,AQ34,AS34,AU34,AW34)/COUNTIF(C34:AX34,"&gt;50")</f>
        <v>228.5625</v>
      </c>
      <c r="AZ34" s="4" t="s">
        <v>16</v>
      </c>
      <c r="BA34" s="7" t="s">
        <v>16</v>
      </c>
    </row>
    <row r="35" spans="1:53" ht="15" customHeight="1" x14ac:dyDescent="0.25">
      <c r="A35" s="1" t="s">
        <v>43</v>
      </c>
      <c r="B35" s="1" t="s">
        <v>15</v>
      </c>
      <c r="C35" s="1">
        <v>234</v>
      </c>
      <c r="D35" s="1">
        <v>4</v>
      </c>
      <c r="E35" s="1">
        <v>228</v>
      </c>
      <c r="F35" s="1">
        <v>2</v>
      </c>
      <c r="G35" s="1">
        <v>221</v>
      </c>
      <c r="H35" s="1">
        <v>1</v>
      </c>
      <c r="I35" s="1">
        <v>217</v>
      </c>
      <c r="J35" s="1">
        <v>2</v>
      </c>
      <c r="K35" s="1">
        <v>238</v>
      </c>
      <c r="L35" s="1">
        <v>1</v>
      </c>
      <c r="M35" s="1">
        <v>233</v>
      </c>
      <c r="N35" s="1">
        <v>0</v>
      </c>
      <c r="O35" s="1">
        <v>233</v>
      </c>
      <c r="P35" s="1">
        <v>3</v>
      </c>
      <c r="Q35" s="1">
        <v>235</v>
      </c>
      <c r="R35" s="1">
        <v>4</v>
      </c>
      <c r="S35" s="1">
        <v>232</v>
      </c>
      <c r="T35" s="1">
        <v>1</v>
      </c>
      <c r="U35" s="1">
        <v>236</v>
      </c>
      <c r="V35" s="1">
        <v>4</v>
      </c>
      <c r="W35" s="1">
        <v>222</v>
      </c>
      <c r="X35" s="1">
        <v>1</v>
      </c>
      <c r="Y35" s="1">
        <v>233</v>
      </c>
      <c r="Z35" s="1">
        <v>1</v>
      </c>
      <c r="AA35" s="1">
        <v>234</v>
      </c>
      <c r="AB35" s="1">
        <v>1</v>
      </c>
      <c r="AC35" s="1">
        <v>237</v>
      </c>
      <c r="AD35" s="1">
        <v>3</v>
      </c>
      <c r="AE35" s="1">
        <v>231</v>
      </c>
      <c r="AF35" s="1">
        <v>2</v>
      </c>
      <c r="AG35" s="1">
        <v>241</v>
      </c>
      <c r="AH35" s="1">
        <v>3</v>
      </c>
      <c r="AI35" s="1">
        <v>231</v>
      </c>
      <c r="AJ35" s="1">
        <v>3</v>
      </c>
      <c r="AK35" s="1">
        <v>235</v>
      </c>
      <c r="AL35" s="1">
        <v>3</v>
      </c>
      <c r="AM35" s="1">
        <v>230</v>
      </c>
      <c r="AN35" s="1">
        <v>2</v>
      </c>
      <c r="AO35" s="1">
        <v>241</v>
      </c>
      <c r="AP35" s="1">
        <v>2</v>
      </c>
      <c r="AQ35" s="1">
        <v>216</v>
      </c>
      <c r="AR35" s="1">
        <v>2</v>
      </c>
      <c r="AS35" s="1">
        <v>206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9">
        <f>SUM(C35,E35,G35,I35,K35,M35,O35,Q35,S35,U35,W35,Y35,AA35,AC35,AE35,AG35,AI35,AK35,AM35,AO35,AQ35,AS35,AU35,AW35)/COUNTIF(C35:AX35,"&gt;50")</f>
        <v>230.18181818181819</v>
      </c>
      <c r="AZ35" s="4" t="s">
        <v>16</v>
      </c>
      <c r="BA35" s="7" t="s">
        <v>16</v>
      </c>
    </row>
    <row r="36" spans="1:53" ht="15" customHeight="1" x14ac:dyDescent="0.25">
      <c r="A36" s="1" t="s">
        <v>64</v>
      </c>
      <c r="B36" s="1" t="s">
        <v>15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237</v>
      </c>
      <c r="L36" s="1">
        <v>5</v>
      </c>
      <c r="M36" s="1">
        <v>223</v>
      </c>
      <c r="N36" s="1">
        <v>1</v>
      </c>
      <c r="O36" s="1">
        <v>0</v>
      </c>
      <c r="P36" s="1">
        <v>0</v>
      </c>
      <c r="Q36" s="1">
        <v>0</v>
      </c>
      <c r="R36" s="1">
        <v>0</v>
      </c>
      <c r="S36" s="1">
        <v>231</v>
      </c>
      <c r="T36" s="1">
        <v>0</v>
      </c>
      <c r="U36" s="1">
        <v>231</v>
      </c>
      <c r="V36" s="1">
        <v>4</v>
      </c>
      <c r="W36" s="1">
        <v>203</v>
      </c>
      <c r="X36" s="1">
        <v>1</v>
      </c>
      <c r="Y36" s="1">
        <v>215</v>
      </c>
      <c r="Z36" s="1">
        <v>1</v>
      </c>
      <c r="AA36" s="1">
        <v>226</v>
      </c>
      <c r="AB36" s="1">
        <v>2</v>
      </c>
      <c r="AC36" s="1">
        <v>227</v>
      </c>
      <c r="AD36" s="1">
        <v>1</v>
      </c>
      <c r="AE36" s="1">
        <v>234</v>
      </c>
      <c r="AF36" s="1">
        <v>5</v>
      </c>
      <c r="AG36" s="1">
        <v>221</v>
      </c>
      <c r="AH36" s="1">
        <v>2</v>
      </c>
      <c r="AI36" s="1">
        <v>0</v>
      </c>
      <c r="AJ36" s="1">
        <v>0</v>
      </c>
      <c r="AK36" s="1">
        <v>0</v>
      </c>
      <c r="AL36" s="1">
        <v>0</v>
      </c>
      <c r="AM36" s="1">
        <v>231</v>
      </c>
      <c r="AN36" s="1">
        <v>2</v>
      </c>
      <c r="AO36" s="1">
        <v>240</v>
      </c>
      <c r="AP36" s="1">
        <v>4</v>
      </c>
      <c r="AQ36" s="1">
        <v>227</v>
      </c>
      <c r="AR36" s="1">
        <v>4</v>
      </c>
      <c r="AS36" s="1">
        <v>224</v>
      </c>
      <c r="AT36" s="1">
        <v>2</v>
      </c>
      <c r="AU36" s="1">
        <v>0</v>
      </c>
      <c r="AV36" s="1">
        <v>0</v>
      </c>
      <c r="AW36" s="1">
        <v>0</v>
      </c>
      <c r="AX36" s="1">
        <v>0</v>
      </c>
      <c r="AY36" s="9">
        <f t="shared" si="0"/>
        <v>226.42857142857142</v>
      </c>
      <c r="AZ36" s="4" t="s">
        <v>16</v>
      </c>
      <c r="BA36" s="7" t="s">
        <v>16</v>
      </c>
    </row>
    <row r="37" spans="1:53" ht="15" customHeight="1" x14ac:dyDescent="0.25">
      <c r="A37" s="1" t="s">
        <v>53</v>
      </c>
      <c r="B37" s="1" t="s">
        <v>15</v>
      </c>
      <c r="C37" s="1">
        <v>0</v>
      </c>
      <c r="D37" s="1">
        <v>0</v>
      </c>
      <c r="E37" s="1">
        <v>0</v>
      </c>
      <c r="F37" s="1">
        <v>0</v>
      </c>
      <c r="G37" s="1">
        <v>233</v>
      </c>
      <c r="H37" s="1">
        <v>4</v>
      </c>
      <c r="I37" s="1">
        <v>222</v>
      </c>
      <c r="J37" s="1">
        <v>0</v>
      </c>
      <c r="K37" s="1">
        <v>218</v>
      </c>
      <c r="L37" s="1">
        <v>0</v>
      </c>
      <c r="M37" s="1">
        <v>232</v>
      </c>
      <c r="N37" s="1">
        <v>1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9">
        <f t="shared" si="0"/>
        <v>226.25</v>
      </c>
      <c r="AZ37" s="4" t="s">
        <v>16</v>
      </c>
      <c r="BA37" s="7" t="s">
        <v>16</v>
      </c>
    </row>
    <row r="38" spans="1:53" ht="15" customHeight="1" x14ac:dyDescent="0.25">
      <c r="A38" s="1" t="s">
        <v>78</v>
      </c>
      <c r="B38" s="1" t="s">
        <v>15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220</v>
      </c>
      <c r="X38" s="1">
        <v>3</v>
      </c>
      <c r="Y38" s="1">
        <v>223</v>
      </c>
      <c r="Z38" s="1">
        <v>3</v>
      </c>
      <c r="AA38" s="1">
        <v>223</v>
      </c>
      <c r="AB38" s="1">
        <v>1</v>
      </c>
      <c r="AC38" s="1">
        <v>236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246</v>
      </c>
      <c r="AJ38" s="1">
        <v>8</v>
      </c>
      <c r="AK38" s="1">
        <v>233</v>
      </c>
      <c r="AL38" s="1">
        <v>7</v>
      </c>
      <c r="AM38" s="1">
        <v>240</v>
      </c>
      <c r="AN38" s="1">
        <v>2</v>
      </c>
      <c r="AO38" s="1">
        <v>233</v>
      </c>
      <c r="AP38" s="1">
        <v>5</v>
      </c>
      <c r="AQ38" s="1">
        <v>234</v>
      </c>
      <c r="AR38" s="1">
        <v>4</v>
      </c>
      <c r="AS38" s="1">
        <v>233</v>
      </c>
      <c r="AT38" s="1">
        <v>3</v>
      </c>
      <c r="AU38" s="1">
        <v>0</v>
      </c>
      <c r="AV38" s="1">
        <v>0</v>
      </c>
      <c r="AW38" s="1">
        <v>0</v>
      </c>
      <c r="AX38" s="1">
        <v>0</v>
      </c>
      <c r="AY38" s="9">
        <f>SUM(C38,E38,G38,I38,K38,M38,O38,Q38,S38,U38,W38,Y38,AA38,AC38,AE38,AG38,AI38,AK38,AM38,AO38,AQ38,AS38,AU38,AW38)/COUNTIF(C38:AX38,"&gt;50")</f>
        <v>232.1</v>
      </c>
      <c r="AZ38" s="4" t="s">
        <v>16</v>
      </c>
      <c r="BA38" s="7" t="s">
        <v>16</v>
      </c>
    </row>
    <row r="39" spans="1:53" ht="15" customHeight="1" x14ac:dyDescent="0.25">
      <c r="A39" s="1" t="s">
        <v>50</v>
      </c>
      <c r="B39" s="1" t="s">
        <v>15</v>
      </c>
      <c r="C39" s="1">
        <v>0</v>
      </c>
      <c r="D39" s="1">
        <v>0</v>
      </c>
      <c r="E39" s="1">
        <v>0</v>
      </c>
      <c r="F39" s="1">
        <v>0</v>
      </c>
      <c r="G39" s="1">
        <v>237</v>
      </c>
      <c r="H39" s="1">
        <v>2</v>
      </c>
      <c r="I39" s="1">
        <v>231</v>
      </c>
      <c r="J39" s="1">
        <v>6</v>
      </c>
      <c r="K39" s="1">
        <v>239</v>
      </c>
      <c r="L39" s="1">
        <v>3</v>
      </c>
      <c r="M39" s="1">
        <v>243</v>
      </c>
      <c r="N39" s="1">
        <v>8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238</v>
      </c>
      <c r="X39" s="1">
        <v>3</v>
      </c>
      <c r="Y39" s="1">
        <v>236</v>
      </c>
      <c r="Z39" s="1">
        <v>3</v>
      </c>
      <c r="AA39" s="1">
        <v>229</v>
      </c>
      <c r="AB39" s="1">
        <v>2</v>
      </c>
      <c r="AC39" s="1">
        <v>233</v>
      </c>
      <c r="AD39" s="1">
        <v>2</v>
      </c>
      <c r="AE39" s="1">
        <v>233</v>
      </c>
      <c r="AF39" s="1">
        <v>4</v>
      </c>
      <c r="AG39" s="1">
        <v>230</v>
      </c>
      <c r="AH39" s="1">
        <v>1</v>
      </c>
      <c r="AI39" s="1">
        <v>234</v>
      </c>
      <c r="AJ39" s="1">
        <v>3</v>
      </c>
      <c r="AK39" s="1">
        <v>222</v>
      </c>
      <c r="AL39" s="1">
        <v>2</v>
      </c>
      <c r="AM39" s="1">
        <v>237</v>
      </c>
      <c r="AN39" s="1">
        <v>2</v>
      </c>
      <c r="AO39" s="1">
        <v>235</v>
      </c>
      <c r="AP39" s="1">
        <v>1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9">
        <f t="shared" si="0"/>
        <v>234.07142857142858</v>
      </c>
      <c r="AZ39" s="4" t="s">
        <v>16</v>
      </c>
      <c r="BA39" s="7" t="s">
        <v>16</v>
      </c>
    </row>
    <row r="40" spans="1:53" ht="15" customHeight="1" x14ac:dyDescent="0.25">
      <c r="A40" s="1" t="s">
        <v>42</v>
      </c>
      <c r="B40" s="1" t="s">
        <v>15</v>
      </c>
      <c r="C40" s="1">
        <v>242</v>
      </c>
      <c r="D40" s="1">
        <v>8</v>
      </c>
      <c r="E40" s="1">
        <v>238</v>
      </c>
      <c r="F40" s="1">
        <v>7</v>
      </c>
      <c r="G40" s="1">
        <v>233</v>
      </c>
      <c r="H40" s="1">
        <v>2</v>
      </c>
      <c r="I40" s="1">
        <v>242</v>
      </c>
      <c r="J40" s="1">
        <v>2</v>
      </c>
      <c r="K40" s="1">
        <v>233</v>
      </c>
      <c r="L40" s="1">
        <v>0</v>
      </c>
      <c r="M40" s="1">
        <v>230</v>
      </c>
      <c r="N40" s="1">
        <v>2</v>
      </c>
      <c r="O40" s="1">
        <v>0</v>
      </c>
      <c r="P40" s="1">
        <v>0</v>
      </c>
      <c r="Q40" s="1">
        <v>0</v>
      </c>
      <c r="R40" s="1">
        <v>0</v>
      </c>
      <c r="S40" s="1">
        <v>242</v>
      </c>
      <c r="T40" s="1">
        <v>1</v>
      </c>
      <c r="U40" s="1">
        <v>245</v>
      </c>
      <c r="V40" s="1">
        <v>3</v>
      </c>
      <c r="W40" s="1">
        <v>221</v>
      </c>
      <c r="X40" s="1">
        <v>1</v>
      </c>
      <c r="Y40" s="1">
        <v>225</v>
      </c>
      <c r="Z40" s="1">
        <v>0</v>
      </c>
      <c r="AA40" s="1">
        <v>239</v>
      </c>
      <c r="AB40" s="1">
        <v>2</v>
      </c>
      <c r="AC40" s="1">
        <v>238</v>
      </c>
      <c r="AD40" s="1">
        <v>3</v>
      </c>
      <c r="AE40" s="1">
        <v>235</v>
      </c>
      <c r="AF40" s="1">
        <v>3</v>
      </c>
      <c r="AG40" s="1">
        <v>241</v>
      </c>
      <c r="AH40" s="1">
        <v>3</v>
      </c>
      <c r="AI40" s="1">
        <v>0</v>
      </c>
      <c r="AJ40" s="1">
        <v>0</v>
      </c>
      <c r="AK40" s="1">
        <v>0</v>
      </c>
      <c r="AL40" s="1">
        <v>0</v>
      </c>
      <c r="AM40" s="1">
        <v>242</v>
      </c>
      <c r="AN40" s="1">
        <v>2</v>
      </c>
      <c r="AO40" s="1">
        <v>234</v>
      </c>
      <c r="AP40" s="1">
        <v>4</v>
      </c>
      <c r="AQ40" s="1">
        <v>229</v>
      </c>
      <c r="AR40" s="1">
        <v>3</v>
      </c>
      <c r="AS40" s="1">
        <v>239</v>
      </c>
      <c r="AT40" s="1">
        <v>2</v>
      </c>
      <c r="AU40" s="1">
        <v>0</v>
      </c>
      <c r="AV40" s="1">
        <v>0</v>
      </c>
      <c r="AW40" s="1">
        <v>0</v>
      </c>
      <c r="AX40" s="1">
        <v>0</v>
      </c>
      <c r="AY40" s="9">
        <f t="shared" si="0"/>
        <v>236</v>
      </c>
      <c r="AZ40" s="4" t="s">
        <v>16</v>
      </c>
      <c r="BA40" s="7" t="s">
        <v>16</v>
      </c>
    </row>
    <row r="41" spans="1:53" ht="15" customHeight="1" x14ac:dyDescent="0.25">
      <c r="A41" s="1" t="s">
        <v>45</v>
      </c>
      <c r="B41" s="1" t="s">
        <v>15</v>
      </c>
      <c r="C41" s="1">
        <v>226</v>
      </c>
      <c r="D41" s="1">
        <v>2</v>
      </c>
      <c r="E41" s="1">
        <v>224</v>
      </c>
      <c r="F41" s="1">
        <v>1</v>
      </c>
      <c r="G41" s="1">
        <v>226</v>
      </c>
      <c r="H41" s="1">
        <v>1</v>
      </c>
      <c r="I41" s="1">
        <v>230</v>
      </c>
      <c r="J41" s="1">
        <v>2</v>
      </c>
      <c r="K41" s="1">
        <v>228</v>
      </c>
      <c r="L41" s="1">
        <v>1</v>
      </c>
      <c r="M41" s="1">
        <v>230</v>
      </c>
      <c r="N41" s="1">
        <v>2</v>
      </c>
      <c r="O41" s="1">
        <v>222</v>
      </c>
      <c r="P41" s="1">
        <v>2</v>
      </c>
      <c r="Q41" s="1">
        <v>228</v>
      </c>
      <c r="R41" s="1">
        <v>3</v>
      </c>
      <c r="S41" s="1">
        <v>229</v>
      </c>
      <c r="T41" s="1">
        <v>4</v>
      </c>
      <c r="U41" s="1">
        <v>216</v>
      </c>
      <c r="V41" s="1">
        <v>0</v>
      </c>
      <c r="W41" s="1">
        <v>227</v>
      </c>
      <c r="X41" s="1">
        <v>2</v>
      </c>
      <c r="Y41" s="1">
        <v>222</v>
      </c>
      <c r="Z41" s="1">
        <v>1</v>
      </c>
      <c r="AA41" s="1">
        <v>232</v>
      </c>
      <c r="AB41" s="1">
        <v>3</v>
      </c>
      <c r="AC41" s="1">
        <v>230</v>
      </c>
      <c r="AD41" s="1">
        <v>2</v>
      </c>
      <c r="AE41" s="1">
        <v>231</v>
      </c>
      <c r="AF41" s="1">
        <v>1</v>
      </c>
      <c r="AG41" s="1">
        <v>234</v>
      </c>
      <c r="AH41" s="1">
        <v>0</v>
      </c>
      <c r="AI41" s="1">
        <v>221</v>
      </c>
      <c r="AJ41" s="1">
        <v>2</v>
      </c>
      <c r="AK41" s="1">
        <v>233</v>
      </c>
      <c r="AL41" s="1">
        <v>2</v>
      </c>
      <c r="AM41" s="1">
        <v>220</v>
      </c>
      <c r="AN41" s="1">
        <v>2</v>
      </c>
      <c r="AO41" s="1">
        <v>232</v>
      </c>
      <c r="AP41" s="1">
        <v>1</v>
      </c>
      <c r="AQ41" s="1">
        <v>234</v>
      </c>
      <c r="AR41" s="1">
        <v>5</v>
      </c>
      <c r="AS41" s="1">
        <v>237</v>
      </c>
      <c r="AT41" s="1">
        <v>3</v>
      </c>
      <c r="AU41" s="1">
        <v>0</v>
      </c>
      <c r="AV41" s="1">
        <v>0</v>
      </c>
      <c r="AW41" s="1">
        <v>0</v>
      </c>
      <c r="AX41" s="1">
        <v>0</v>
      </c>
      <c r="AY41" s="9">
        <f>SUM(C41,E41,G41,I41,K41,M41,O41,Q41,S41,U41,W41,Y41,AA41,AC41,AE41,AG41,AI41,AK41,AM41,AO41,AQ41,AS41,AU41,AW41)/COUNTIF(C41:AX41,"&gt;50")</f>
        <v>227.81818181818181</v>
      </c>
      <c r="AZ41" s="4" t="s">
        <v>16</v>
      </c>
      <c r="BA41" s="7" t="s">
        <v>16</v>
      </c>
    </row>
    <row r="42" spans="1:53" ht="15" customHeight="1" x14ac:dyDescent="0.25">
      <c r="A42" s="1" t="s">
        <v>57</v>
      </c>
      <c r="B42" s="1" t="s">
        <v>15</v>
      </c>
      <c r="C42" s="1">
        <v>0</v>
      </c>
      <c r="D42" s="1">
        <v>0</v>
      </c>
      <c r="E42" s="1">
        <v>0</v>
      </c>
      <c r="F42" s="1">
        <v>0</v>
      </c>
      <c r="G42" s="1">
        <v>231</v>
      </c>
      <c r="H42" s="1">
        <v>3</v>
      </c>
      <c r="I42" s="1">
        <v>231</v>
      </c>
      <c r="J42" s="1">
        <v>3</v>
      </c>
      <c r="K42" s="1">
        <v>0</v>
      </c>
      <c r="L42" s="1">
        <v>0</v>
      </c>
      <c r="M42" s="1">
        <v>0</v>
      </c>
      <c r="N42" s="1">
        <v>0</v>
      </c>
      <c r="O42" s="1">
        <v>224</v>
      </c>
      <c r="P42" s="1">
        <v>2</v>
      </c>
      <c r="Q42" s="1">
        <v>0</v>
      </c>
      <c r="R42" s="1">
        <v>0</v>
      </c>
      <c r="S42" s="1">
        <v>234</v>
      </c>
      <c r="T42" s="1">
        <v>3</v>
      </c>
      <c r="U42" s="1">
        <v>227</v>
      </c>
      <c r="V42" s="1">
        <v>3</v>
      </c>
      <c r="W42" s="1">
        <v>229</v>
      </c>
      <c r="X42" s="1">
        <v>2</v>
      </c>
      <c r="Y42" s="1">
        <v>230</v>
      </c>
      <c r="Z42" s="1">
        <v>1</v>
      </c>
      <c r="AA42" s="1">
        <v>0</v>
      </c>
      <c r="AB42" s="1">
        <v>0</v>
      </c>
      <c r="AC42" s="1">
        <v>0</v>
      </c>
      <c r="AD42" s="1">
        <v>0</v>
      </c>
      <c r="AE42" s="1">
        <v>232</v>
      </c>
      <c r="AF42" s="1">
        <v>2</v>
      </c>
      <c r="AG42" s="1">
        <v>236</v>
      </c>
      <c r="AH42" s="1">
        <v>4</v>
      </c>
      <c r="AI42" s="1">
        <v>0</v>
      </c>
      <c r="AJ42" s="1">
        <v>0</v>
      </c>
      <c r="AK42" s="1">
        <v>0</v>
      </c>
      <c r="AL42" s="1">
        <v>0</v>
      </c>
      <c r="AM42" s="1">
        <v>231</v>
      </c>
      <c r="AN42" s="1">
        <v>2</v>
      </c>
      <c r="AO42" s="1">
        <v>233</v>
      </c>
      <c r="AP42" s="1">
        <v>6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9">
        <f t="shared" si="0"/>
        <v>230.72727272727272</v>
      </c>
      <c r="AZ42" s="4" t="s">
        <v>16</v>
      </c>
      <c r="BA42" s="7" t="s">
        <v>16</v>
      </c>
    </row>
    <row r="43" spans="1:53" ht="15" customHeight="1" x14ac:dyDescent="0.25">
      <c r="A43" s="1" t="s">
        <v>48</v>
      </c>
      <c r="B43" s="1" t="s">
        <v>15</v>
      </c>
      <c r="C43" s="1">
        <v>228</v>
      </c>
      <c r="D43" s="1">
        <v>2</v>
      </c>
      <c r="E43" s="1">
        <v>231</v>
      </c>
      <c r="F43" s="1">
        <v>2</v>
      </c>
      <c r="G43" s="1">
        <v>224</v>
      </c>
      <c r="H43" s="1">
        <v>1</v>
      </c>
      <c r="I43" s="1">
        <v>232</v>
      </c>
      <c r="J43" s="1">
        <v>2</v>
      </c>
      <c r="K43" s="1">
        <v>0</v>
      </c>
      <c r="L43" s="1">
        <v>0</v>
      </c>
      <c r="M43" s="1">
        <v>0</v>
      </c>
      <c r="N43" s="1">
        <v>0</v>
      </c>
      <c r="O43" s="1">
        <v>229</v>
      </c>
      <c r="P43" s="1">
        <v>1</v>
      </c>
      <c r="Q43" s="1">
        <v>233</v>
      </c>
      <c r="R43" s="1">
        <v>1</v>
      </c>
      <c r="S43" s="1">
        <v>235</v>
      </c>
      <c r="T43" s="1">
        <v>5</v>
      </c>
      <c r="U43" s="1">
        <v>229</v>
      </c>
      <c r="V43" s="1">
        <v>5</v>
      </c>
      <c r="W43" s="1">
        <v>237</v>
      </c>
      <c r="X43" s="1">
        <v>0</v>
      </c>
      <c r="Y43" s="1">
        <v>210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223</v>
      </c>
      <c r="AF43" s="1">
        <v>2</v>
      </c>
      <c r="AG43" s="1">
        <v>238</v>
      </c>
      <c r="AH43" s="1">
        <v>5</v>
      </c>
      <c r="AI43" s="1">
        <v>244</v>
      </c>
      <c r="AJ43" s="1">
        <v>4</v>
      </c>
      <c r="AK43" s="1">
        <v>234</v>
      </c>
      <c r="AL43" s="1">
        <v>1</v>
      </c>
      <c r="AM43" s="1">
        <v>0</v>
      </c>
      <c r="AN43" s="1">
        <v>0</v>
      </c>
      <c r="AO43" s="1">
        <v>0</v>
      </c>
      <c r="AP43" s="1">
        <v>0</v>
      </c>
      <c r="AQ43" s="1">
        <v>234</v>
      </c>
      <c r="AR43" s="1">
        <v>3</v>
      </c>
      <c r="AS43" s="1">
        <v>233</v>
      </c>
      <c r="AT43" s="1">
        <v>3</v>
      </c>
      <c r="AU43" s="1">
        <v>0</v>
      </c>
      <c r="AV43" s="1">
        <v>0</v>
      </c>
      <c r="AW43" s="1">
        <v>0</v>
      </c>
      <c r="AX43" s="1">
        <v>0</v>
      </c>
      <c r="AY43" s="9">
        <f>SUM(C43,E43,G43,I43,K43,M43,O43,Q43,S43,U43,W43,Y43,AA43,AC43,AE43,AG43,AI43,AK43,AM43,AO43,AQ43,AS43,AU43,AW43)/COUNTIF(C43:AX43,"&gt;50")</f>
        <v>230.875</v>
      </c>
      <c r="AZ43" s="4" t="s">
        <v>16</v>
      </c>
      <c r="BA43" s="7" t="s">
        <v>16</v>
      </c>
    </row>
    <row r="44" spans="1:53" ht="15" customHeight="1" x14ac:dyDescent="0.25">
      <c r="A44" s="1" t="s">
        <v>58</v>
      </c>
      <c r="B44" s="1" t="s">
        <v>15</v>
      </c>
      <c r="C44" s="1">
        <v>0</v>
      </c>
      <c r="D44" s="1">
        <v>0</v>
      </c>
      <c r="E44" s="1">
        <v>0</v>
      </c>
      <c r="F44" s="1">
        <v>0</v>
      </c>
      <c r="G44" s="1">
        <v>227</v>
      </c>
      <c r="H44" s="1">
        <v>3</v>
      </c>
      <c r="I44" s="1">
        <v>231</v>
      </c>
      <c r="J44" s="1">
        <v>1</v>
      </c>
      <c r="K44" s="1">
        <v>227</v>
      </c>
      <c r="L44" s="1">
        <v>1</v>
      </c>
      <c r="M44" s="1">
        <v>233</v>
      </c>
      <c r="N44" s="1">
        <v>1</v>
      </c>
      <c r="O44" s="1">
        <v>236</v>
      </c>
      <c r="P44" s="1">
        <v>4</v>
      </c>
      <c r="Q44" s="1">
        <v>236</v>
      </c>
      <c r="R44" s="1">
        <v>4</v>
      </c>
      <c r="S44" s="1">
        <v>241</v>
      </c>
      <c r="T44" s="1">
        <v>4</v>
      </c>
      <c r="U44" s="1">
        <v>241</v>
      </c>
      <c r="V44" s="1">
        <v>3</v>
      </c>
      <c r="W44" s="1">
        <v>231</v>
      </c>
      <c r="X44" s="1">
        <v>0</v>
      </c>
      <c r="Y44" s="1">
        <v>234</v>
      </c>
      <c r="Z44" s="1">
        <v>2</v>
      </c>
      <c r="AA44" s="1">
        <v>239</v>
      </c>
      <c r="AB44" s="1">
        <v>1</v>
      </c>
      <c r="AC44" s="1">
        <v>235</v>
      </c>
      <c r="AD44" s="1">
        <v>4</v>
      </c>
      <c r="AE44" s="1">
        <v>237</v>
      </c>
      <c r="AF44" s="1">
        <v>4</v>
      </c>
      <c r="AG44" s="1">
        <v>238</v>
      </c>
      <c r="AH44" s="1">
        <v>3</v>
      </c>
      <c r="AI44" s="1">
        <v>248</v>
      </c>
      <c r="AJ44" s="1">
        <v>4</v>
      </c>
      <c r="AK44" s="1">
        <v>239</v>
      </c>
      <c r="AL44" s="1">
        <v>3</v>
      </c>
      <c r="AM44" s="1">
        <v>242</v>
      </c>
      <c r="AN44" s="1">
        <v>8</v>
      </c>
      <c r="AO44" s="1">
        <v>241</v>
      </c>
      <c r="AP44" s="1">
        <v>4</v>
      </c>
      <c r="AQ44" s="1">
        <v>0</v>
      </c>
      <c r="AR44" s="1">
        <v>0</v>
      </c>
      <c r="AS44" s="1">
        <v>0</v>
      </c>
      <c r="AT44" s="1">
        <v>0</v>
      </c>
      <c r="AU44" s="1">
        <v>0</v>
      </c>
      <c r="AV44" s="1">
        <v>0</v>
      </c>
      <c r="AW44" s="1">
        <v>0</v>
      </c>
      <c r="AX44" s="1">
        <v>0</v>
      </c>
      <c r="AY44" s="9">
        <f t="shared" si="0"/>
        <v>236.44444444444446</v>
      </c>
      <c r="AZ44" s="4" t="s">
        <v>16</v>
      </c>
      <c r="BA44" s="7" t="s">
        <v>16</v>
      </c>
    </row>
    <row r="45" spans="1:53" ht="15" customHeight="1" x14ac:dyDescent="0.25">
      <c r="A45" s="1" t="s">
        <v>49</v>
      </c>
      <c r="B45" s="1" t="s">
        <v>15</v>
      </c>
      <c r="C45" s="1">
        <v>238</v>
      </c>
      <c r="D45" s="1">
        <v>1</v>
      </c>
      <c r="E45" s="1">
        <v>231</v>
      </c>
      <c r="F45" s="1">
        <v>3</v>
      </c>
      <c r="G45" s="1">
        <v>223</v>
      </c>
      <c r="H45" s="1">
        <v>4</v>
      </c>
      <c r="I45" s="1">
        <v>225</v>
      </c>
      <c r="J45" s="1">
        <v>0</v>
      </c>
      <c r="K45" s="1">
        <v>226</v>
      </c>
      <c r="L45" s="1">
        <v>2</v>
      </c>
      <c r="M45" s="1">
        <v>233</v>
      </c>
      <c r="N45" s="1">
        <v>3</v>
      </c>
      <c r="O45" s="1">
        <v>227</v>
      </c>
      <c r="P45" s="1">
        <v>2</v>
      </c>
      <c r="Q45" s="1">
        <v>235</v>
      </c>
      <c r="R45" s="1">
        <v>2</v>
      </c>
      <c r="S45" s="1">
        <v>228</v>
      </c>
      <c r="T45" s="1">
        <v>2</v>
      </c>
      <c r="U45" s="1">
        <v>236</v>
      </c>
      <c r="V45" s="1">
        <v>1</v>
      </c>
      <c r="W45" s="1">
        <v>229</v>
      </c>
      <c r="X45" s="1">
        <v>3</v>
      </c>
      <c r="Y45" s="1">
        <v>233</v>
      </c>
      <c r="Z45" s="1">
        <v>3</v>
      </c>
      <c r="AA45" s="1">
        <v>234</v>
      </c>
      <c r="AB45" s="1">
        <v>2</v>
      </c>
      <c r="AC45" s="1">
        <v>232</v>
      </c>
      <c r="AD45" s="1">
        <v>5</v>
      </c>
      <c r="AE45" s="1">
        <v>0</v>
      </c>
      <c r="AF45" s="1">
        <v>0</v>
      </c>
      <c r="AG45" s="1">
        <v>0</v>
      </c>
      <c r="AH45" s="1">
        <v>0</v>
      </c>
      <c r="AI45" s="1">
        <v>234</v>
      </c>
      <c r="AJ45" s="1">
        <v>1</v>
      </c>
      <c r="AK45" s="1">
        <v>238</v>
      </c>
      <c r="AL45" s="1">
        <v>3</v>
      </c>
      <c r="AM45" s="1">
        <v>235</v>
      </c>
      <c r="AN45" s="1">
        <v>0</v>
      </c>
      <c r="AO45" s="1">
        <v>233</v>
      </c>
      <c r="AP45" s="1">
        <v>3</v>
      </c>
      <c r="AQ45" s="1">
        <v>239</v>
      </c>
      <c r="AR45" s="1">
        <v>3</v>
      </c>
      <c r="AS45" s="1">
        <v>237</v>
      </c>
      <c r="AT45" s="1">
        <v>2</v>
      </c>
      <c r="AU45" s="1">
        <v>0</v>
      </c>
      <c r="AV45" s="1">
        <v>0</v>
      </c>
      <c r="AW45" s="1">
        <v>0</v>
      </c>
      <c r="AX45" s="1">
        <v>0</v>
      </c>
      <c r="AY45" s="9">
        <f t="shared" si="0"/>
        <v>232.3</v>
      </c>
      <c r="AZ45" s="4" t="s">
        <v>16</v>
      </c>
      <c r="BA45" s="6">
        <f t="shared" ref="BA45" si="5">SUM(D45,F45,H45,J45,L45,N45,P45,R45,T45,V45,X45,Z45,AB45,AD45,AF45,AH45,AJ45,AL45,AN45,AP45,AR45,AT45,AV45,AX45)</f>
        <v>45</v>
      </c>
    </row>
    <row r="46" spans="1:53" ht="15" customHeight="1" x14ac:dyDescent="0.25">
      <c r="A46" s="1"/>
      <c r="B46" s="1" t="s">
        <v>15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0</v>
      </c>
      <c r="AW46" s="1">
        <v>0</v>
      </c>
      <c r="AX46" s="1">
        <v>0</v>
      </c>
      <c r="AY46" s="9"/>
      <c r="AZ46" s="4"/>
      <c r="BA46" s="7" t="s">
        <v>16</v>
      </c>
    </row>
    <row r="47" spans="1:53" ht="15" customHeight="1" x14ac:dyDescent="0.25">
      <c r="A47" s="1"/>
      <c r="B47" s="1" t="s">
        <v>15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9"/>
      <c r="AZ47" s="4"/>
      <c r="BA47" s="7" t="s">
        <v>16</v>
      </c>
    </row>
    <row r="48" spans="1:53" ht="15" customHeight="1" x14ac:dyDescent="0.25">
      <c r="A48" s="1"/>
      <c r="B48" s="1" t="s">
        <v>15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9"/>
      <c r="AZ48" s="4"/>
      <c r="BA48" s="7" t="s">
        <v>16</v>
      </c>
    </row>
    <row r="49" spans="1:53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9"/>
      <c r="AZ49" s="4"/>
      <c r="BA49" s="7"/>
    </row>
    <row r="50" spans="1:53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9"/>
      <c r="AZ50" s="4"/>
      <c r="BA50" s="7"/>
    </row>
    <row r="51" spans="1:53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9"/>
      <c r="AZ51" s="4"/>
      <c r="BA51" s="7"/>
    </row>
    <row r="53" spans="1:53" ht="15" customHeight="1" x14ac:dyDescent="0.25">
      <c r="A53" t="s">
        <v>46</v>
      </c>
      <c r="B53" s="1" t="s">
        <v>14</v>
      </c>
      <c r="C53" s="1">
        <v>216</v>
      </c>
      <c r="D53" s="1">
        <v>0</v>
      </c>
      <c r="E53" s="1">
        <v>226</v>
      </c>
      <c r="F53" s="1">
        <v>0</v>
      </c>
      <c r="G53" s="1">
        <v>224</v>
      </c>
      <c r="H53" s="1">
        <v>2</v>
      </c>
      <c r="I53" s="1">
        <v>219</v>
      </c>
      <c r="J53" s="1">
        <v>2</v>
      </c>
      <c r="K53" s="1">
        <v>213</v>
      </c>
      <c r="L53" s="1">
        <v>0</v>
      </c>
      <c r="M53" s="1">
        <v>216</v>
      </c>
      <c r="N53" s="1">
        <v>2</v>
      </c>
      <c r="O53" s="1">
        <v>225</v>
      </c>
      <c r="P53" s="1">
        <v>0</v>
      </c>
      <c r="Q53" s="1">
        <v>216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0</v>
      </c>
      <c r="AY53" s="9">
        <f>SUM(C53,E53,G53,I53,K53,M53,O53,Q53,S53,U53,W53,Y53,AA53,AC53,AE53,AG53,AI53,AK53,AM53,AO53,AQ53,AS53,AU53,AW53)/COUNTIF(C53:AX53,"&gt;50")</f>
        <v>219.375</v>
      </c>
      <c r="AZ53" s="4" t="s">
        <v>16</v>
      </c>
      <c r="BA53" s="7" t="s">
        <v>16</v>
      </c>
    </row>
    <row r="54" spans="1:53" ht="15" customHeight="1" x14ac:dyDescent="0.25">
      <c r="A54" s="1" t="s">
        <v>60</v>
      </c>
      <c r="B54" s="1" t="s">
        <v>14</v>
      </c>
      <c r="C54" s="1">
        <v>0</v>
      </c>
      <c r="D54" s="1">
        <v>0</v>
      </c>
      <c r="E54" s="1">
        <v>0</v>
      </c>
      <c r="F54" s="1">
        <v>0</v>
      </c>
      <c r="G54" s="1">
        <v>207</v>
      </c>
      <c r="H54" s="1">
        <v>1</v>
      </c>
      <c r="I54" s="1">
        <v>215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239</v>
      </c>
      <c r="X54" s="1">
        <v>6</v>
      </c>
      <c r="Y54" s="1">
        <v>224</v>
      </c>
      <c r="Z54" s="1">
        <v>2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0</v>
      </c>
      <c r="AV54" s="1">
        <v>0</v>
      </c>
      <c r="AW54" s="1">
        <v>0</v>
      </c>
      <c r="AX54" s="1">
        <v>0</v>
      </c>
      <c r="AY54" s="9">
        <f t="shared" ref="AY54:AY64" si="6">SUM(C54,E54,G54,I54,K54,M54,O54,Q54,S54,U54,W54,Y54,AA54,AC54,AE54,AG54,AI54,AK54,AM54,AO54,AQ54,AS54,AU54,AW54)/COUNTIF(C54:AX54,"&gt;50")</f>
        <v>221.25</v>
      </c>
      <c r="AZ54" s="4" t="s">
        <v>16</v>
      </c>
      <c r="BA54" s="7" t="s">
        <v>16</v>
      </c>
    </row>
    <row r="55" spans="1:53" ht="15" customHeight="1" x14ac:dyDescent="0.25">
      <c r="A55" s="1" t="s">
        <v>55</v>
      </c>
      <c r="B55" s="1" t="s">
        <v>14</v>
      </c>
      <c r="C55" s="1">
        <v>0</v>
      </c>
      <c r="D55" s="1">
        <v>0</v>
      </c>
      <c r="E55" s="1">
        <v>0</v>
      </c>
      <c r="F55" s="1">
        <v>0</v>
      </c>
      <c r="G55" s="1">
        <v>216</v>
      </c>
      <c r="H55" s="1">
        <v>0</v>
      </c>
      <c r="I55" s="1">
        <v>220</v>
      </c>
      <c r="J55" s="1">
        <v>1</v>
      </c>
      <c r="K55" s="1">
        <v>225</v>
      </c>
      <c r="L55" s="1">
        <v>0</v>
      </c>
      <c r="M55" s="1">
        <v>218</v>
      </c>
      <c r="N55" s="1">
        <v>1</v>
      </c>
      <c r="O55" s="1">
        <v>0</v>
      </c>
      <c r="P55" s="1">
        <v>0</v>
      </c>
      <c r="Q55" s="1">
        <v>0</v>
      </c>
      <c r="R55" s="1">
        <v>0</v>
      </c>
      <c r="S55" s="1">
        <v>230</v>
      </c>
      <c r="T55" s="1">
        <v>2</v>
      </c>
      <c r="U55" s="1">
        <v>226</v>
      </c>
      <c r="V55" s="1">
        <v>1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9">
        <f>SUM(C55,E55,G55,I55,K55,M55,O55,Q55,S55,U55,W55,Y55,AA55,AC55,AE55,AG55,AI55,AK55,AM55,AO55,AQ55,AS55,AU55,AW55)/COUNTIF(C55:AX55,"&gt;50")</f>
        <v>222.5</v>
      </c>
      <c r="AZ55" s="4" t="s">
        <v>16</v>
      </c>
      <c r="BA55" s="7" t="s">
        <v>16</v>
      </c>
    </row>
    <row r="56" spans="1:53" ht="15" customHeight="1" x14ac:dyDescent="0.25">
      <c r="A56" s="1" t="s">
        <v>63</v>
      </c>
      <c r="B56" s="1" t="s">
        <v>14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220</v>
      </c>
      <c r="L56" s="1">
        <v>0</v>
      </c>
      <c r="M56" s="1">
        <v>224</v>
      </c>
      <c r="N56" s="1">
        <v>1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0</v>
      </c>
      <c r="AY56" s="9">
        <f t="shared" si="6"/>
        <v>222</v>
      </c>
      <c r="AZ56" s="4" t="s">
        <v>16</v>
      </c>
      <c r="BA56" s="7" t="s">
        <v>16</v>
      </c>
    </row>
    <row r="57" spans="1:53" ht="15" customHeight="1" x14ac:dyDescent="0.25">
      <c r="A57" s="1" t="s">
        <v>86</v>
      </c>
      <c r="B57" s="1" t="s">
        <v>14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236</v>
      </c>
      <c r="AJ57" s="1">
        <v>4</v>
      </c>
      <c r="AK57" s="1">
        <v>231</v>
      </c>
      <c r="AL57" s="1">
        <v>1</v>
      </c>
      <c r="AM57" s="1">
        <v>0</v>
      </c>
      <c r="AN57" s="1">
        <v>0</v>
      </c>
      <c r="AO57" s="1">
        <v>0</v>
      </c>
      <c r="AP57" s="1">
        <v>0</v>
      </c>
      <c r="AQ57" s="1">
        <v>220</v>
      </c>
      <c r="AR57" s="1">
        <v>0</v>
      </c>
      <c r="AS57" s="1">
        <v>222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9">
        <f>SUM(C57,E57,G57,I57,K57,M57,O57,Q57,S57,U57,W57,Y57,AA57,AC57,AE57,AG57,AI57,AK57,AM57,AO57,AQ57,AS57,AU57,AW57)/COUNTIF(C57:AX57,"&gt;50")</f>
        <v>227.25</v>
      </c>
      <c r="AZ57" s="4" t="s">
        <v>16</v>
      </c>
      <c r="BA57" s="7" t="s">
        <v>16</v>
      </c>
    </row>
    <row r="58" spans="1:53" ht="15" customHeight="1" x14ac:dyDescent="0.25">
      <c r="A58" s="1" t="s">
        <v>76</v>
      </c>
      <c r="B58" s="1" t="s">
        <v>14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221</v>
      </c>
      <c r="X58" s="1">
        <v>1</v>
      </c>
      <c r="Y58" s="1">
        <v>227</v>
      </c>
      <c r="Z58" s="1">
        <v>1</v>
      </c>
      <c r="AA58" s="1">
        <v>227</v>
      </c>
      <c r="AB58" s="1">
        <v>2</v>
      </c>
      <c r="AC58" s="1">
        <v>224</v>
      </c>
      <c r="AD58" s="1">
        <v>1</v>
      </c>
      <c r="AE58" s="1">
        <v>205</v>
      </c>
      <c r="AF58" s="1">
        <v>1</v>
      </c>
      <c r="AG58" s="1">
        <v>231</v>
      </c>
      <c r="AH58" s="1">
        <v>2</v>
      </c>
      <c r="AI58" s="1">
        <v>232</v>
      </c>
      <c r="AJ58" s="1">
        <v>2</v>
      </c>
      <c r="AK58" s="1">
        <v>236</v>
      </c>
      <c r="AL58" s="1">
        <v>5</v>
      </c>
      <c r="AM58" s="1">
        <v>221</v>
      </c>
      <c r="AN58" s="1">
        <v>1</v>
      </c>
      <c r="AO58" s="1">
        <v>221</v>
      </c>
      <c r="AP58" s="1">
        <v>2</v>
      </c>
      <c r="AQ58" s="1">
        <v>230</v>
      </c>
      <c r="AR58" s="1">
        <v>4</v>
      </c>
      <c r="AS58" s="1">
        <v>233</v>
      </c>
      <c r="AT58" s="1">
        <v>2</v>
      </c>
      <c r="AU58" s="1">
        <v>0</v>
      </c>
      <c r="AV58" s="1">
        <v>0</v>
      </c>
      <c r="AW58" s="1">
        <v>0</v>
      </c>
      <c r="AX58" s="1">
        <v>0</v>
      </c>
      <c r="AY58" s="9">
        <f t="shared" si="6"/>
        <v>225.66666666666666</v>
      </c>
      <c r="AZ58" s="4" t="s">
        <v>16</v>
      </c>
      <c r="BA58" s="7" t="s">
        <v>16</v>
      </c>
    </row>
    <row r="59" spans="1:53" ht="15" customHeight="1" x14ac:dyDescent="0.25">
      <c r="A59" s="1" t="s">
        <v>80</v>
      </c>
      <c r="B59" s="1" t="s">
        <v>14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235</v>
      </c>
      <c r="AB59" s="1">
        <v>3</v>
      </c>
      <c r="AC59" s="1">
        <v>228</v>
      </c>
      <c r="AD59" s="1">
        <v>2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  <c r="AQ59" s="1">
        <v>0</v>
      </c>
      <c r="AR59" s="1">
        <v>0</v>
      </c>
      <c r="AS59" s="1">
        <v>0</v>
      </c>
      <c r="AT59" s="1">
        <v>0</v>
      </c>
      <c r="AU59" s="1">
        <v>0</v>
      </c>
      <c r="AV59" s="1">
        <v>0</v>
      </c>
      <c r="AW59" s="1">
        <v>0</v>
      </c>
      <c r="AX59" s="1">
        <v>0</v>
      </c>
      <c r="AY59" s="9">
        <f t="shared" si="6"/>
        <v>231.5</v>
      </c>
      <c r="AZ59" s="4" t="s">
        <v>16</v>
      </c>
      <c r="BA59" s="7" t="s">
        <v>16</v>
      </c>
    </row>
    <row r="60" spans="1:53" ht="15" customHeight="1" x14ac:dyDescent="0.25">
      <c r="A60" s="1" t="s">
        <v>84</v>
      </c>
      <c r="B60" s="1" t="s">
        <v>14</v>
      </c>
      <c r="C60" s="1">
        <v>218</v>
      </c>
      <c r="D60" s="1">
        <v>1</v>
      </c>
      <c r="E60" s="1">
        <v>228</v>
      </c>
      <c r="F60" s="1">
        <v>2</v>
      </c>
      <c r="G60" s="1">
        <v>0</v>
      </c>
      <c r="H60" s="1">
        <v>0</v>
      </c>
      <c r="I60" s="1">
        <v>0</v>
      </c>
      <c r="J60" s="1">
        <v>0</v>
      </c>
      <c r="K60" s="1">
        <v>211</v>
      </c>
      <c r="L60" s="1">
        <v>0</v>
      </c>
      <c r="M60" s="1">
        <v>218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232</v>
      </c>
      <c r="T60" s="1">
        <v>5</v>
      </c>
      <c r="U60" s="1">
        <v>224</v>
      </c>
      <c r="V60" s="1">
        <v>0</v>
      </c>
      <c r="W60" s="1">
        <v>228</v>
      </c>
      <c r="X60" s="1">
        <v>1</v>
      </c>
      <c r="Y60" s="1">
        <v>225</v>
      </c>
      <c r="Z60" s="1">
        <v>2</v>
      </c>
      <c r="AA60" s="1">
        <v>235</v>
      </c>
      <c r="AB60" s="1">
        <v>1</v>
      </c>
      <c r="AC60" s="1">
        <v>231</v>
      </c>
      <c r="AD60" s="1">
        <v>0</v>
      </c>
      <c r="AE60" s="1">
        <v>224</v>
      </c>
      <c r="AF60" s="1">
        <v>0</v>
      </c>
      <c r="AG60" s="1">
        <v>228</v>
      </c>
      <c r="AH60" s="1">
        <v>1</v>
      </c>
      <c r="AI60" s="1">
        <v>235</v>
      </c>
      <c r="AJ60" s="1">
        <v>4</v>
      </c>
      <c r="AK60" s="1">
        <v>228</v>
      </c>
      <c r="AL60" s="1">
        <v>1</v>
      </c>
      <c r="AM60" s="1">
        <v>0</v>
      </c>
      <c r="AN60" s="1">
        <v>0</v>
      </c>
      <c r="AO60" s="1">
        <v>0</v>
      </c>
      <c r="AP60" s="1">
        <v>0</v>
      </c>
      <c r="AQ60" s="1">
        <v>227</v>
      </c>
      <c r="AR60" s="1">
        <v>3</v>
      </c>
      <c r="AS60" s="1">
        <v>226</v>
      </c>
      <c r="AT60" s="1">
        <v>2</v>
      </c>
      <c r="AU60" s="1">
        <v>0</v>
      </c>
      <c r="AV60" s="1">
        <v>0</v>
      </c>
      <c r="AW60" s="1">
        <v>0</v>
      </c>
      <c r="AX60" s="1">
        <v>0</v>
      </c>
      <c r="AY60" s="9">
        <f>SUM(C60,E60,G60,I60,K60,M60,O60,Q60,S60,U60,W60,Y60,AA60,AC60,AE60,AG60,AI60,AK60,AM60,AO60,AQ60,AS60,AU60,AW60)/COUNTIF(C60:AX60,"&gt;50")</f>
        <v>226.125</v>
      </c>
      <c r="AZ60" s="4" t="s">
        <v>16</v>
      </c>
      <c r="BA60" s="7" t="s">
        <v>16</v>
      </c>
    </row>
    <row r="61" spans="1:53" ht="15" customHeight="1" x14ac:dyDescent="0.25">
      <c r="A61" s="1" t="s">
        <v>73</v>
      </c>
      <c r="B61" s="1" t="s">
        <v>14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204</v>
      </c>
      <c r="T61" s="1">
        <v>0</v>
      </c>
      <c r="U61" s="1">
        <v>206</v>
      </c>
      <c r="V61" s="1">
        <v>1</v>
      </c>
      <c r="W61" s="1">
        <v>218</v>
      </c>
      <c r="X61" s="1">
        <v>1</v>
      </c>
      <c r="Y61" s="1">
        <v>226</v>
      </c>
      <c r="Z61" s="1">
        <v>2</v>
      </c>
      <c r="AA61" s="1">
        <v>210</v>
      </c>
      <c r="AB61" s="1">
        <v>3</v>
      </c>
      <c r="AC61" s="1">
        <v>226</v>
      </c>
      <c r="AD61" s="1">
        <v>3</v>
      </c>
      <c r="AE61" s="1">
        <v>0</v>
      </c>
      <c r="AF61" s="1">
        <v>0</v>
      </c>
      <c r="AG61" s="1">
        <v>0</v>
      </c>
      <c r="AH61" s="1">
        <v>0</v>
      </c>
      <c r="AI61" s="1">
        <v>225</v>
      </c>
      <c r="AJ61" s="1">
        <v>1</v>
      </c>
      <c r="AK61" s="1">
        <v>241</v>
      </c>
      <c r="AL61" s="1">
        <v>3</v>
      </c>
      <c r="AM61" s="1">
        <v>235</v>
      </c>
      <c r="AN61" s="1">
        <v>3</v>
      </c>
      <c r="AO61" s="1">
        <v>235</v>
      </c>
      <c r="AP61" s="1">
        <v>4</v>
      </c>
      <c r="AQ61" s="1">
        <v>0</v>
      </c>
      <c r="AR61" s="1">
        <v>0</v>
      </c>
      <c r="AS61" s="1">
        <v>0</v>
      </c>
      <c r="AT61" s="1">
        <v>0</v>
      </c>
      <c r="AU61" s="1">
        <v>0</v>
      </c>
      <c r="AV61" s="1">
        <v>0</v>
      </c>
      <c r="AW61" s="1">
        <v>0</v>
      </c>
      <c r="AX61" s="1">
        <v>0</v>
      </c>
      <c r="AY61" s="9">
        <f>SUM(C61,E61,G61,I61,K61,M61,O61,Q61,S61,U61,W61,Y61,AA61,AC61,AE61,AG61,AI61,AK61,AM61,AO61,AQ61,AS61,AU61,AW61)/COUNTIF(C61:AX61,"&gt;50")</f>
        <v>222.6</v>
      </c>
      <c r="AZ61" s="4" t="s">
        <v>16</v>
      </c>
      <c r="BA61" s="7" t="s">
        <v>16</v>
      </c>
    </row>
    <row r="62" spans="1:53" ht="15" customHeight="1" x14ac:dyDescent="0.25">
      <c r="A62" s="1" t="s">
        <v>87</v>
      </c>
      <c r="B62" s="1" t="s">
        <v>14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225</v>
      </c>
      <c r="AJ62" s="1">
        <v>2</v>
      </c>
      <c r="AK62" s="1">
        <v>237</v>
      </c>
      <c r="AL62" s="1">
        <v>3</v>
      </c>
      <c r="AM62" s="1">
        <v>0</v>
      </c>
      <c r="AN62" s="1">
        <v>0</v>
      </c>
      <c r="AO62" s="1">
        <v>0</v>
      </c>
      <c r="AP62" s="1">
        <v>0</v>
      </c>
      <c r="AQ62" s="1">
        <v>224</v>
      </c>
      <c r="AR62" s="1">
        <v>2</v>
      </c>
      <c r="AS62" s="1">
        <v>220</v>
      </c>
      <c r="AT62" s="1">
        <v>2</v>
      </c>
      <c r="AU62" s="1">
        <v>0</v>
      </c>
      <c r="AV62" s="1">
        <v>0</v>
      </c>
      <c r="AW62" s="1">
        <v>0</v>
      </c>
      <c r="AX62" s="1">
        <v>0</v>
      </c>
      <c r="AY62" s="9">
        <f t="shared" si="6"/>
        <v>226.5</v>
      </c>
      <c r="AZ62" s="4" t="s">
        <v>16</v>
      </c>
      <c r="BA62" s="7" t="s">
        <v>16</v>
      </c>
    </row>
    <row r="63" spans="1:53" ht="15" customHeight="1" x14ac:dyDescent="0.25">
      <c r="A63" s="1" t="s">
        <v>44</v>
      </c>
      <c r="B63" s="1" t="s">
        <v>14</v>
      </c>
      <c r="C63" s="1">
        <v>220</v>
      </c>
      <c r="D63" s="1">
        <v>0</v>
      </c>
      <c r="E63" s="1">
        <v>230</v>
      </c>
      <c r="F63" s="1">
        <v>2</v>
      </c>
      <c r="G63" s="1">
        <v>225</v>
      </c>
      <c r="H63" s="1">
        <v>1</v>
      </c>
      <c r="I63" s="1">
        <v>232</v>
      </c>
      <c r="J63" s="1">
        <v>3</v>
      </c>
      <c r="K63" s="1">
        <v>217</v>
      </c>
      <c r="L63" s="1">
        <v>2</v>
      </c>
      <c r="M63" s="1">
        <v>229</v>
      </c>
      <c r="N63" s="1">
        <v>2</v>
      </c>
      <c r="O63" s="1">
        <v>229</v>
      </c>
      <c r="P63" s="1">
        <v>6</v>
      </c>
      <c r="Q63" s="1">
        <v>228</v>
      </c>
      <c r="R63" s="1">
        <v>2</v>
      </c>
      <c r="S63" s="1">
        <v>0</v>
      </c>
      <c r="T63" s="1">
        <v>0</v>
      </c>
      <c r="U63" s="1">
        <v>0</v>
      </c>
      <c r="V63" s="1">
        <v>0</v>
      </c>
      <c r="W63" s="1">
        <v>226</v>
      </c>
      <c r="X63" s="1">
        <v>2</v>
      </c>
      <c r="Y63" s="1">
        <v>225</v>
      </c>
      <c r="Z63" s="1">
        <v>1</v>
      </c>
      <c r="AA63" s="1">
        <v>234</v>
      </c>
      <c r="AB63" s="1">
        <v>1</v>
      </c>
      <c r="AC63" s="1">
        <v>227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226</v>
      </c>
      <c r="AJ63" s="1">
        <v>0</v>
      </c>
      <c r="AK63" s="1">
        <v>230</v>
      </c>
      <c r="AL63" s="1">
        <v>4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9">
        <f t="shared" si="6"/>
        <v>227</v>
      </c>
      <c r="AZ63" s="4" t="s">
        <v>16</v>
      </c>
      <c r="BA63" s="7" t="s">
        <v>16</v>
      </c>
    </row>
    <row r="64" spans="1:53" ht="15" customHeight="1" x14ac:dyDescent="0.25">
      <c r="A64" s="1" t="s">
        <v>81</v>
      </c>
      <c r="B64" s="1" t="s">
        <v>14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231</v>
      </c>
      <c r="AB64" s="1">
        <v>2</v>
      </c>
      <c r="AC64" s="1">
        <v>212</v>
      </c>
      <c r="AD64" s="1">
        <v>1</v>
      </c>
      <c r="AE64" s="1">
        <v>212</v>
      </c>
      <c r="AF64" s="1">
        <v>1</v>
      </c>
      <c r="AG64" s="1">
        <v>228</v>
      </c>
      <c r="AH64" s="1">
        <v>1</v>
      </c>
      <c r="AI64" s="1">
        <v>231</v>
      </c>
      <c r="AJ64" s="1">
        <v>2</v>
      </c>
      <c r="AK64" s="1">
        <v>235</v>
      </c>
      <c r="AL64" s="1">
        <v>2</v>
      </c>
      <c r="AM64" s="1">
        <v>216</v>
      </c>
      <c r="AN64" s="1">
        <v>2</v>
      </c>
      <c r="AO64" s="1">
        <v>222</v>
      </c>
      <c r="AP64" s="1">
        <v>1</v>
      </c>
      <c r="AQ64" s="1">
        <v>207</v>
      </c>
      <c r="AR64" s="1">
        <v>0</v>
      </c>
      <c r="AS64" s="1">
        <v>221</v>
      </c>
      <c r="AT64" s="1">
        <v>1</v>
      </c>
      <c r="AU64" s="1">
        <v>0</v>
      </c>
      <c r="AV64" s="1">
        <v>0</v>
      </c>
      <c r="AW64" s="1">
        <v>0</v>
      </c>
      <c r="AX64" s="1">
        <v>0</v>
      </c>
      <c r="AY64" s="9">
        <f t="shared" si="6"/>
        <v>221.5</v>
      </c>
      <c r="AZ64" s="4" t="s">
        <v>16</v>
      </c>
      <c r="BA64" s="7" t="s">
        <v>16</v>
      </c>
    </row>
    <row r="65" spans="1:53" ht="15" customHeight="1" x14ac:dyDescent="0.25">
      <c r="A65" s="1" t="s">
        <v>83</v>
      </c>
      <c r="B65" s="1" t="s">
        <v>14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217</v>
      </c>
      <c r="AB65" s="1">
        <v>2</v>
      </c>
      <c r="AC65" s="1">
        <v>217</v>
      </c>
      <c r="AD65" s="1">
        <v>2</v>
      </c>
      <c r="AE65" s="1">
        <v>239</v>
      </c>
      <c r="AF65" s="1">
        <v>4</v>
      </c>
      <c r="AG65" s="1">
        <v>238</v>
      </c>
      <c r="AH65" s="1">
        <v>3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0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">
        <v>0</v>
      </c>
      <c r="AX65" s="1">
        <v>0</v>
      </c>
      <c r="AY65" s="9">
        <f>SUM(C65,E65,G65,I65,K65,M65,O65,Q65,S65,U65,W65,Y65,AA65,AC65,AE65,AG65,AI65,AK65,AM65,AO65,AQ65,AS65,AU65,AW65)/COUNTIF(C65:AX65,"&gt;50")</f>
        <v>227.75</v>
      </c>
      <c r="AZ65" s="4" t="s">
        <v>16</v>
      </c>
      <c r="BA65" s="7" t="s">
        <v>16</v>
      </c>
    </row>
    <row r="66" spans="1:53" ht="15" customHeight="1" x14ac:dyDescent="0.25">
      <c r="A66" s="1" t="s">
        <v>67</v>
      </c>
      <c r="B66" s="1" t="s">
        <v>14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234</v>
      </c>
      <c r="L66" s="1">
        <v>0</v>
      </c>
      <c r="M66" s="1">
        <v>236</v>
      </c>
      <c r="N66" s="1">
        <v>1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214</v>
      </c>
      <c r="X66" s="1">
        <v>0</v>
      </c>
      <c r="Y66" s="1">
        <v>219</v>
      </c>
      <c r="Z66" s="1">
        <v>0</v>
      </c>
      <c r="AA66" s="1">
        <v>225</v>
      </c>
      <c r="AB66" s="1">
        <v>2</v>
      </c>
      <c r="AC66" s="1">
        <v>227</v>
      </c>
      <c r="AD66" s="1">
        <v>0</v>
      </c>
      <c r="AE66" s="1">
        <v>235</v>
      </c>
      <c r="AF66" s="1">
        <v>5</v>
      </c>
      <c r="AG66" s="1">
        <v>233</v>
      </c>
      <c r="AH66" s="1">
        <v>2</v>
      </c>
      <c r="AI66" s="1">
        <v>238</v>
      </c>
      <c r="AJ66" s="1">
        <v>1</v>
      </c>
      <c r="AK66" s="1">
        <v>236</v>
      </c>
      <c r="AL66" s="1">
        <v>7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9">
        <f>SUM(C66,E66,G66,I66,K66,M66,O66,Q66,S66,U66,W66,Y66,AA66,AC66,AE66,AG66,AI66,AK66,AM66,AO66,AQ66,AS66,AU66,AW66)/COUNTIF(C66:AX66,"&gt;50")</f>
        <v>229.7</v>
      </c>
      <c r="AZ66" s="4" t="s">
        <v>16</v>
      </c>
      <c r="BA66" s="7" t="s">
        <v>16</v>
      </c>
    </row>
    <row r="67" spans="1:53" ht="15" customHeight="1" x14ac:dyDescent="0.25">
      <c r="A67" s="1"/>
      <c r="B67" s="1" t="s">
        <v>14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9"/>
      <c r="AZ67" s="4"/>
      <c r="BA67" s="7" t="s">
        <v>16</v>
      </c>
    </row>
    <row r="68" spans="1:53" ht="15" customHeight="1" x14ac:dyDescent="0.25">
      <c r="A68" s="1"/>
      <c r="B68" s="1" t="s">
        <v>14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9"/>
      <c r="AZ68" s="4"/>
      <c r="BA68" s="7" t="s">
        <v>16</v>
      </c>
    </row>
    <row r="69" spans="1:53" ht="15" customHeight="1" x14ac:dyDescent="0.25">
      <c r="A69" s="1"/>
      <c r="B69" s="1" t="s">
        <v>14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9"/>
      <c r="AZ69" s="4"/>
      <c r="BA69" s="7" t="s">
        <v>16</v>
      </c>
    </row>
    <row r="70" spans="1:53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9"/>
      <c r="AZ70" s="4"/>
      <c r="BA70" s="7"/>
    </row>
    <row r="71" spans="1:53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9"/>
      <c r="AZ71" s="4"/>
      <c r="BA71" s="7"/>
    </row>
    <row r="73" spans="1:53" ht="15" customHeight="1" x14ac:dyDescent="0.25">
      <c r="A73" s="1" t="s">
        <v>61</v>
      </c>
      <c r="B73" s="1" t="s">
        <v>26</v>
      </c>
      <c r="C73" s="1">
        <v>0</v>
      </c>
      <c r="D73" s="1">
        <v>0</v>
      </c>
      <c r="E73" s="1">
        <v>0</v>
      </c>
      <c r="F73" s="1">
        <v>0</v>
      </c>
      <c r="G73" s="1">
        <v>209</v>
      </c>
      <c r="H73" s="1">
        <v>0</v>
      </c>
      <c r="I73" s="1">
        <v>225</v>
      </c>
      <c r="J73" s="1">
        <v>4</v>
      </c>
      <c r="K73" s="1">
        <v>188</v>
      </c>
      <c r="L73" s="1">
        <v>0</v>
      </c>
      <c r="M73" s="1">
        <v>193</v>
      </c>
      <c r="N73" s="1">
        <v>1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9">
        <f>SUM(C73,E73,G73,I73,K73,M73,O73,Q73,S73,U73,W73,Y73,AA73,AC73,AE73,AG73,AI73,AK73,AM73,AO73,AQ73,AS73,AU73,AW73)/COUNTIF(C73:AX73,"&gt;50")</f>
        <v>203.75</v>
      </c>
      <c r="AZ73" s="4" t="s">
        <v>16</v>
      </c>
      <c r="BA73" s="7" t="s">
        <v>16</v>
      </c>
    </row>
    <row r="74" spans="1:53" ht="15" customHeight="1" x14ac:dyDescent="0.25">
      <c r="A74" s="1" t="s">
        <v>65</v>
      </c>
      <c r="B74" s="1" t="s">
        <v>26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214</v>
      </c>
      <c r="L74" s="1">
        <v>0</v>
      </c>
      <c r="M74" s="1">
        <v>207</v>
      </c>
      <c r="N74" s="1">
        <v>1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173</v>
      </c>
      <c r="AN74" s="1">
        <v>1</v>
      </c>
      <c r="AO74" s="1">
        <v>174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9">
        <f>SUM(C74,E74,G74,I74,K74,M74,O74,Q74,S74,U74,W74,Y74,AA74,AC74,AE74,AG74,AI74,AK74,AM74,AO74,AQ74,AS74,AU74,AW74)/COUNTIF(C74:AX74,"&gt;50")</f>
        <v>192</v>
      </c>
      <c r="AZ74" s="4" t="s">
        <v>16</v>
      </c>
      <c r="BA74" s="7" t="s">
        <v>16</v>
      </c>
    </row>
    <row r="75" spans="1:53" ht="15" customHeight="1" x14ac:dyDescent="0.25">
      <c r="A75" s="1" t="s">
        <v>77</v>
      </c>
      <c r="B75" s="1" t="s">
        <v>26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199</v>
      </c>
      <c r="X75" s="1">
        <v>1</v>
      </c>
      <c r="Y75" s="1">
        <v>186</v>
      </c>
      <c r="Z75" s="1">
        <v>0</v>
      </c>
      <c r="AA75" s="1">
        <v>228</v>
      </c>
      <c r="AB75" s="1">
        <v>2</v>
      </c>
      <c r="AC75" s="1">
        <v>197</v>
      </c>
      <c r="AD75" s="1">
        <v>2</v>
      </c>
      <c r="AE75" s="1">
        <v>0</v>
      </c>
      <c r="AF75" s="1">
        <v>0</v>
      </c>
      <c r="AG75" s="1">
        <v>0</v>
      </c>
      <c r="AH75" s="1">
        <v>0</v>
      </c>
      <c r="AI75" s="1">
        <v>214</v>
      </c>
      <c r="AJ75" s="1">
        <v>0</v>
      </c>
      <c r="AK75" s="1">
        <v>221</v>
      </c>
      <c r="AL75" s="1">
        <v>0</v>
      </c>
      <c r="AM75" s="1">
        <v>208</v>
      </c>
      <c r="AN75" s="1">
        <v>0</v>
      </c>
      <c r="AO75" s="1">
        <v>209</v>
      </c>
      <c r="AP75" s="1">
        <v>0</v>
      </c>
      <c r="AQ75" s="1">
        <v>219</v>
      </c>
      <c r="AR75" s="1">
        <v>0</v>
      </c>
      <c r="AS75" s="1">
        <v>225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9">
        <f t="shared" ref="AY75:AY83" si="7">SUM(C75,E75,G75,I75,K75,M75,O75,Q75,S75,U75,W75,Y75,AA75,AC75,AE75,AG75,AI75,AK75,AM75,AO75,AQ75,AS75,AU75,AW75)/COUNTIF(C75:AX75,"&gt;50")</f>
        <v>210.6</v>
      </c>
      <c r="AZ75" s="4" t="s">
        <v>16</v>
      </c>
      <c r="BA75" s="7" t="s">
        <v>16</v>
      </c>
    </row>
    <row r="76" spans="1:53" ht="15" customHeight="1" x14ac:dyDescent="0.25">
      <c r="A76" s="1" t="s">
        <v>12</v>
      </c>
      <c r="B76" s="1" t="s">
        <v>26</v>
      </c>
      <c r="C76" s="1">
        <v>218</v>
      </c>
      <c r="D76" s="1">
        <v>0</v>
      </c>
      <c r="E76" s="1">
        <v>220</v>
      </c>
      <c r="F76" s="1">
        <v>0</v>
      </c>
      <c r="G76" s="1">
        <v>214</v>
      </c>
      <c r="H76" s="1">
        <v>0</v>
      </c>
      <c r="I76" s="1">
        <v>217</v>
      </c>
      <c r="J76" s="1">
        <v>4</v>
      </c>
      <c r="K76" s="1">
        <v>0</v>
      </c>
      <c r="L76" s="1">
        <v>0</v>
      </c>
      <c r="M76" s="1">
        <v>0</v>
      </c>
      <c r="N76" s="1">
        <v>0</v>
      </c>
      <c r="O76" s="1">
        <v>193</v>
      </c>
      <c r="P76" s="1">
        <v>1</v>
      </c>
      <c r="Q76" s="1">
        <v>216</v>
      </c>
      <c r="R76" s="1">
        <v>1</v>
      </c>
      <c r="S76" s="1">
        <v>0</v>
      </c>
      <c r="T76" s="1">
        <v>0</v>
      </c>
      <c r="U76" s="1">
        <v>0</v>
      </c>
      <c r="V76" s="1">
        <v>0</v>
      </c>
      <c r="W76" s="1">
        <v>207</v>
      </c>
      <c r="X76" s="1">
        <v>0</v>
      </c>
      <c r="Y76" s="1">
        <v>183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180</v>
      </c>
      <c r="AF76" s="1">
        <v>1</v>
      </c>
      <c r="AG76" s="1">
        <v>176</v>
      </c>
      <c r="AH76" s="1">
        <v>0</v>
      </c>
      <c r="AI76" s="1">
        <v>200</v>
      </c>
      <c r="AJ76" s="1">
        <v>0</v>
      </c>
      <c r="AK76" s="1">
        <v>220</v>
      </c>
      <c r="AL76" s="1">
        <v>2</v>
      </c>
      <c r="AM76" s="1">
        <v>221</v>
      </c>
      <c r="AN76" s="1">
        <v>4</v>
      </c>
      <c r="AO76" s="1">
        <v>231</v>
      </c>
      <c r="AP76" s="1">
        <v>1</v>
      </c>
      <c r="AQ76" s="1">
        <v>204</v>
      </c>
      <c r="AR76" s="1">
        <v>1</v>
      </c>
      <c r="AS76" s="1">
        <v>210</v>
      </c>
      <c r="AT76" s="1">
        <v>2</v>
      </c>
      <c r="AU76" s="1">
        <v>0</v>
      </c>
      <c r="AV76" s="1">
        <v>0</v>
      </c>
      <c r="AW76" s="1">
        <v>0</v>
      </c>
      <c r="AX76" s="1">
        <v>0</v>
      </c>
      <c r="AY76" s="9">
        <f t="shared" si="7"/>
        <v>206.875</v>
      </c>
      <c r="AZ76" s="4" t="s">
        <v>16</v>
      </c>
      <c r="BA76" s="7" t="s">
        <v>16</v>
      </c>
    </row>
    <row r="77" spans="1:53" ht="15" customHeight="1" x14ac:dyDescent="0.25">
      <c r="A77" s="1" t="s">
        <v>66</v>
      </c>
      <c r="B77" s="1" t="s">
        <v>26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208</v>
      </c>
      <c r="L77" s="1">
        <v>2</v>
      </c>
      <c r="M77" s="1">
        <v>181</v>
      </c>
      <c r="N77" s="1">
        <v>0</v>
      </c>
      <c r="O77" s="1">
        <v>208</v>
      </c>
      <c r="P77" s="1">
        <v>2</v>
      </c>
      <c r="Q77" s="1">
        <v>199</v>
      </c>
      <c r="R77" s="1">
        <v>0</v>
      </c>
      <c r="S77" s="1">
        <v>208</v>
      </c>
      <c r="T77" s="1">
        <v>1</v>
      </c>
      <c r="U77" s="1">
        <v>223</v>
      </c>
      <c r="V77" s="1">
        <v>2</v>
      </c>
      <c r="W77" s="1">
        <v>0</v>
      </c>
      <c r="X77" s="1">
        <v>0</v>
      </c>
      <c r="Y77" s="1">
        <v>0</v>
      </c>
      <c r="Z77" s="1">
        <v>0</v>
      </c>
      <c r="AA77" s="1">
        <v>103</v>
      </c>
      <c r="AB77" s="1">
        <v>0</v>
      </c>
      <c r="AC77" s="1">
        <v>220</v>
      </c>
      <c r="AD77" s="1">
        <v>1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9">
        <f t="shared" si="7"/>
        <v>193.75</v>
      </c>
      <c r="AZ77" s="4" t="s">
        <v>16</v>
      </c>
      <c r="BA77" s="7" t="s">
        <v>16</v>
      </c>
    </row>
    <row r="78" spans="1:53" ht="15" customHeight="1" x14ac:dyDescent="0.25">
      <c r="A78" s="1" t="s">
        <v>88</v>
      </c>
      <c r="B78" s="1" t="s">
        <v>26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222</v>
      </c>
      <c r="AR78" s="1">
        <v>3</v>
      </c>
      <c r="AS78" s="1">
        <v>215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9">
        <f t="shared" si="7"/>
        <v>218.5</v>
      </c>
      <c r="AZ78" s="4" t="s">
        <v>16</v>
      </c>
      <c r="BA78" s="7" t="s">
        <v>16</v>
      </c>
    </row>
    <row r="79" spans="1:53" ht="15" customHeight="1" x14ac:dyDescent="0.25">
      <c r="A79" s="1" t="s">
        <v>47</v>
      </c>
      <c r="B79" s="1" t="s">
        <v>26</v>
      </c>
      <c r="C79" s="1">
        <v>212</v>
      </c>
      <c r="D79" s="1">
        <v>1</v>
      </c>
      <c r="E79" s="1">
        <v>204</v>
      </c>
      <c r="F79" s="1">
        <v>1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190</v>
      </c>
      <c r="P79" s="1">
        <v>3</v>
      </c>
      <c r="Q79" s="1">
        <v>201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9">
        <f t="shared" si="7"/>
        <v>201.75</v>
      </c>
      <c r="AZ79" s="4" t="s">
        <v>16</v>
      </c>
      <c r="BA79" s="7" t="s">
        <v>16</v>
      </c>
    </row>
    <row r="80" spans="1:53" ht="15" customHeight="1" x14ac:dyDescent="0.25">
      <c r="A80" s="1" t="s">
        <v>82</v>
      </c>
      <c r="B80" s="1" t="s">
        <v>26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197</v>
      </c>
      <c r="AB80" s="1">
        <v>0</v>
      </c>
      <c r="AC80" s="1">
        <v>193</v>
      </c>
      <c r="AD80" s="1">
        <v>2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9">
        <f t="shared" si="7"/>
        <v>195</v>
      </c>
      <c r="AZ80" s="4" t="s">
        <v>16</v>
      </c>
      <c r="BA80" s="7" t="s">
        <v>16</v>
      </c>
    </row>
    <row r="81" spans="1:53" ht="15" customHeight="1" x14ac:dyDescent="0.25">
      <c r="A81" s="1" t="s">
        <v>54</v>
      </c>
      <c r="B81" s="1" t="s">
        <v>26</v>
      </c>
      <c r="C81" s="1">
        <v>0</v>
      </c>
      <c r="D81" s="1">
        <v>0</v>
      </c>
      <c r="E81" s="1">
        <v>0</v>
      </c>
      <c r="F81" s="1">
        <v>0</v>
      </c>
      <c r="G81" s="1">
        <v>217</v>
      </c>
      <c r="H81" s="1">
        <v>3</v>
      </c>
      <c r="I81" s="1">
        <v>220</v>
      </c>
      <c r="J81" s="1">
        <v>1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9">
        <f t="shared" si="7"/>
        <v>218.5</v>
      </c>
      <c r="AZ81" s="4" t="s">
        <v>16</v>
      </c>
      <c r="BA81" s="7" t="s">
        <v>16</v>
      </c>
    </row>
    <row r="82" spans="1:53" ht="15" customHeight="1" x14ac:dyDescent="0.25">
      <c r="A82" s="1" t="s">
        <v>71</v>
      </c>
      <c r="B82" s="1" t="s">
        <v>26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216</v>
      </c>
      <c r="P82" s="1">
        <v>1</v>
      </c>
      <c r="Q82" s="1">
        <v>203</v>
      </c>
      <c r="R82" s="1">
        <v>1</v>
      </c>
      <c r="S82" s="1">
        <v>221</v>
      </c>
      <c r="T82" s="1">
        <v>1</v>
      </c>
      <c r="U82" s="1">
        <v>190</v>
      </c>
      <c r="V82" s="1">
        <v>1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9">
        <f t="shared" si="7"/>
        <v>207.5</v>
      </c>
      <c r="AZ82" s="4" t="s">
        <v>16</v>
      </c>
      <c r="BA82" s="7" t="s">
        <v>16</v>
      </c>
    </row>
    <row r="83" spans="1:53" ht="15" customHeight="1" x14ac:dyDescent="0.25">
      <c r="A83" s="1" t="s">
        <v>89</v>
      </c>
      <c r="B83" s="1" t="s">
        <v>26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223</v>
      </c>
      <c r="AR83" s="1">
        <v>3</v>
      </c>
      <c r="AS83" s="1">
        <v>201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9">
        <f t="shared" si="7"/>
        <v>212</v>
      </c>
      <c r="AZ83" s="4" t="s">
        <v>16</v>
      </c>
      <c r="BA83" s="7" t="s">
        <v>16</v>
      </c>
    </row>
    <row r="84" spans="1:53" ht="15" customHeight="1" x14ac:dyDescent="0.25">
      <c r="A84" s="1" t="s">
        <v>22</v>
      </c>
      <c r="B84" s="1" t="s">
        <v>26</v>
      </c>
      <c r="C84" s="1">
        <v>212</v>
      </c>
      <c r="D84" s="1">
        <v>0</v>
      </c>
      <c r="E84" s="1">
        <v>206</v>
      </c>
      <c r="F84" s="1">
        <v>0</v>
      </c>
      <c r="G84" s="1">
        <v>210</v>
      </c>
      <c r="H84" s="1">
        <v>2</v>
      </c>
      <c r="I84" s="1">
        <v>219</v>
      </c>
      <c r="J84" s="1">
        <v>1</v>
      </c>
      <c r="K84" s="1">
        <v>213</v>
      </c>
      <c r="L84" s="1">
        <v>1</v>
      </c>
      <c r="M84" s="1">
        <v>213</v>
      </c>
      <c r="N84" s="1">
        <v>1</v>
      </c>
      <c r="O84" s="1">
        <v>170</v>
      </c>
      <c r="P84" s="1">
        <v>0</v>
      </c>
      <c r="Q84" s="1">
        <v>180</v>
      </c>
      <c r="R84" s="1">
        <v>0</v>
      </c>
      <c r="S84" s="1">
        <v>192</v>
      </c>
      <c r="T84" s="1">
        <v>0</v>
      </c>
      <c r="U84" s="1">
        <v>196</v>
      </c>
      <c r="V84" s="1">
        <v>1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9">
        <f t="shared" ref="AY84:AY85" si="8">SUM(C84,E84,G84,I84,K84,M84,O84,Q84,S84,U84,W84,Y84,AA84,AC84,AE84,AG84,AI84,AK84,AM84,AO84,AQ84,AS84,AU84,AW84)/COUNTIF(C84:AX84,"&gt;50")</f>
        <v>201.1</v>
      </c>
      <c r="AZ84" s="4" t="s">
        <v>16</v>
      </c>
      <c r="BA84" s="7" t="s">
        <v>16</v>
      </c>
    </row>
    <row r="85" spans="1:53" ht="15" customHeight="1" x14ac:dyDescent="0.25">
      <c r="A85" s="1" t="s">
        <v>85</v>
      </c>
      <c r="B85" s="1" t="s">
        <v>26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203</v>
      </c>
      <c r="AF85" s="1">
        <v>1</v>
      </c>
      <c r="AG85" s="1">
        <v>214</v>
      </c>
      <c r="AH85" s="1">
        <v>2</v>
      </c>
      <c r="AI85" s="1">
        <v>204</v>
      </c>
      <c r="AJ85" s="1">
        <v>1</v>
      </c>
      <c r="AK85" s="1">
        <v>202</v>
      </c>
      <c r="AL85" s="1">
        <v>1</v>
      </c>
      <c r="AM85" s="1">
        <v>222</v>
      </c>
      <c r="AN85" s="1">
        <v>2</v>
      </c>
      <c r="AO85" s="1">
        <v>228</v>
      </c>
      <c r="AP85" s="1">
        <v>3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9">
        <f t="shared" si="8"/>
        <v>212.16666666666666</v>
      </c>
      <c r="AZ85" s="4" t="s">
        <v>16</v>
      </c>
      <c r="BA85" s="7" t="s">
        <v>16</v>
      </c>
    </row>
    <row r="86" spans="1:53" ht="15" customHeight="1" x14ac:dyDescent="0.25">
      <c r="A86" s="1"/>
      <c r="B86" s="1" t="s">
        <v>26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9"/>
      <c r="AZ86" s="4"/>
      <c r="BA86" s="7" t="s">
        <v>16</v>
      </c>
    </row>
    <row r="87" spans="1:53" ht="15" customHeight="1" x14ac:dyDescent="0.25">
      <c r="A87" s="1"/>
      <c r="B87" s="1" t="s">
        <v>26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9"/>
      <c r="AZ87" s="4"/>
      <c r="BA87" s="7" t="s">
        <v>16</v>
      </c>
    </row>
    <row r="88" spans="1:53" ht="15" customHeight="1" x14ac:dyDescent="0.25">
      <c r="A88" s="1"/>
      <c r="B88" s="1" t="s">
        <v>26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9"/>
      <c r="AZ88" s="4"/>
      <c r="BA88" s="7" t="s">
        <v>16</v>
      </c>
    </row>
    <row r="89" spans="1:53" ht="15" customHeight="1" x14ac:dyDescent="0.25">
      <c r="A89" s="1"/>
      <c r="B89" s="1" t="s">
        <v>26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9"/>
      <c r="AZ89" s="4"/>
      <c r="BA89" s="7" t="s">
        <v>16</v>
      </c>
    </row>
  </sheetData>
  <autoFilter ref="A3:BA3" xr:uid="{ADEDF485-AB9D-4B10-9E60-BD5FBA986E6C}">
    <sortState xmlns:xlrd2="http://schemas.microsoft.com/office/spreadsheetml/2017/richdata2" ref="A4:BA28">
      <sortCondition ref="A3"/>
    </sortState>
  </autoFilter>
  <mergeCells count="36">
    <mergeCell ref="AU1:AX1"/>
    <mergeCell ref="C1:F1"/>
    <mergeCell ref="G1:J1"/>
    <mergeCell ref="K1:N1"/>
    <mergeCell ref="O1:R1"/>
    <mergeCell ref="S1:V1"/>
    <mergeCell ref="W1:Z1"/>
    <mergeCell ref="AA1:AD1"/>
    <mergeCell ref="AE1:AH1"/>
    <mergeCell ref="AI1:AL1"/>
    <mergeCell ref="AM1:AP1"/>
    <mergeCell ref="AQ1:AT1"/>
    <mergeCell ref="Y2:Z2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AW2:AX2"/>
    <mergeCell ref="AA2:AB2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Walker</dc:creator>
  <cp:lastModifiedBy>Matthew Daly</cp:lastModifiedBy>
  <cp:lastPrinted>2021-05-18T16:30:51Z</cp:lastPrinted>
  <dcterms:created xsi:type="dcterms:W3CDTF">2018-10-06T23:38:38Z</dcterms:created>
  <dcterms:modified xsi:type="dcterms:W3CDTF">2025-11-01T23:23:30Z</dcterms:modified>
</cp:coreProperties>
</file>