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ference\Marksmanship\Rimfire Competition\Rimfire match cumulative scores - Official\2023 Season\"/>
    </mc:Choice>
  </mc:AlternateContent>
  <xr:revisionPtr revIDLastSave="0" documentId="13_ncr:1_{B67A52C1-1AF5-4B8D-8E10-C58FC34B47B9}" xr6:coauthVersionLast="47" xr6:coauthVersionMax="47" xr10:uidLastSave="{00000000-0000-0000-0000-000000000000}"/>
  <bookViews>
    <workbookView xWindow="2910" yWindow="600" windowWidth="21450" windowHeight="15000" xr2:uid="{7AB77A52-B0C4-485F-9725-6A38E1B5EE65}"/>
  </bookViews>
  <sheets>
    <sheet name="Sheet1" sheetId="1" r:id="rId1"/>
  </sheets>
  <definedNames>
    <definedName name="_xlnm._FilterDatabase" localSheetId="0" hidden="1">Sheet1!$A$3:$BA$3</definedName>
    <definedName name="_xlnm.Print_Area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41" i="1" l="1"/>
  <c r="AZ11" i="1"/>
  <c r="AY13" i="1"/>
  <c r="AY9" i="1"/>
  <c r="BA13" i="1"/>
  <c r="AZ13" i="1"/>
  <c r="AY11" i="1"/>
  <c r="BA9" i="1"/>
  <c r="AZ9" i="1"/>
  <c r="AY20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Z5" i="1"/>
  <c r="AY14" i="1"/>
  <c r="BA14" i="1"/>
  <c r="AZ14" i="1"/>
  <c r="AY38" i="1"/>
  <c r="AY48" i="1"/>
  <c r="AY36" i="1" l="1"/>
  <c r="AZ17" i="1"/>
  <c r="AY17" i="1"/>
  <c r="AY16" i="1"/>
  <c r="AY29" i="1"/>
  <c r="AY30" i="1"/>
  <c r="AY31" i="1"/>
  <c r="AY32" i="1"/>
  <c r="AY33" i="1"/>
  <c r="AY34" i="1"/>
  <c r="AY35" i="1"/>
  <c r="BA17" i="1"/>
  <c r="BA16" i="1"/>
  <c r="AZ16" i="1"/>
  <c r="AY37" i="1"/>
  <c r="AY39" i="1"/>
  <c r="AY40" i="1"/>
  <c r="AY4" i="1"/>
  <c r="AY6" i="1"/>
  <c r="BA6" i="1"/>
  <c r="AZ6" i="1"/>
  <c r="BA4" i="1"/>
  <c r="AZ4" i="1"/>
  <c r="AY49" i="1"/>
  <c r="AY5" i="1"/>
  <c r="AY19" i="1"/>
  <c r="AY18" i="1"/>
  <c r="AY15" i="1"/>
  <c r="AY12" i="1"/>
  <c r="AY10" i="1"/>
  <c r="AY8" i="1"/>
  <c r="AY7" i="1"/>
  <c r="BA25" i="1"/>
  <c r="AZ25" i="1"/>
  <c r="BA24" i="1"/>
  <c r="AZ24" i="1"/>
  <c r="BA23" i="1"/>
  <c r="AZ23" i="1"/>
  <c r="BA22" i="1"/>
  <c r="AZ22" i="1"/>
  <c r="BA21" i="1"/>
  <c r="AZ21" i="1"/>
  <c r="BA20" i="1"/>
  <c r="AZ20" i="1"/>
  <c r="BA19" i="1"/>
  <c r="AZ19" i="1"/>
  <c r="BA18" i="1"/>
  <c r="AZ18" i="1"/>
  <c r="BA15" i="1"/>
  <c r="AZ15" i="1"/>
  <c r="BA32" i="1"/>
  <c r="BA12" i="1"/>
  <c r="AZ12" i="1"/>
  <c r="BA10" i="1"/>
  <c r="AZ10" i="1"/>
  <c r="BA8" i="1"/>
  <c r="AZ8" i="1"/>
  <c r="BA7" i="1"/>
  <c r="AZ7" i="1"/>
</calcChain>
</file>

<file path=xl/sharedStrings.xml><?xml version="1.0" encoding="utf-8"?>
<sst xmlns="http://schemas.openxmlformats.org/spreadsheetml/2006/main" count="279" uniqueCount="72">
  <si>
    <t>Name</t>
  </si>
  <si>
    <t>Class</t>
  </si>
  <si>
    <t>Score</t>
  </si>
  <si>
    <t>X</t>
  </si>
  <si>
    <t>X Count</t>
  </si>
  <si>
    <t>Matt Daly</t>
  </si>
  <si>
    <t>Kevin Kellogg</t>
  </si>
  <si>
    <t>Keith Wilson</t>
  </si>
  <si>
    <t>Total (Top 16)</t>
  </si>
  <si>
    <t>Eric Carter</t>
  </si>
  <si>
    <t>Stephen Goodwin</t>
  </si>
  <si>
    <t>Mark Huber</t>
  </si>
  <si>
    <t>T1</t>
  </si>
  <si>
    <t>T2</t>
  </si>
  <si>
    <t>Joe Little</t>
  </si>
  <si>
    <t>David Konkle</t>
  </si>
  <si>
    <t>Connor Crowley</t>
  </si>
  <si>
    <t>Todd  George</t>
  </si>
  <si>
    <t xml:space="preserve">T. Q. </t>
  </si>
  <si>
    <t>Expert</t>
  </si>
  <si>
    <t>MkMan</t>
  </si>
  <si>
    <t>SS</t>
  </si>
  <si>
    <t>N/A</t>
  </si>
  <si>
    <t>Avg. Score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</si>
  <si>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</si>
  <si>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</si>
  <si>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</si>
  <si>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</si>
  <si>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</si>
  <si>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</si>
  <si>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</si>
  <si>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</si>
  <si>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</si>
  <si>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</si>
  <si>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</si>
  <si>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</si>
  <si>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John Seyler</t>
  </si>
  <si>
    <t xml:space="preserve">Harvey Waldron </t>
  </si>
  <si>
    <t>Nathan Hood</t>
  </si>
  <si>
    <t>Don Smith</t>
  </si>
  <si>
    <t>Luka Treperinas</t>
  </si>
  <si>
    <t>Steve Treprinas</t>
  </si>
  <si>
    <t>Alex Powell</t>
  </si>
  <si>
    <t>Brian Walker</t>
  </si>
  <si>
    <t>Dan Callahan</t>
  </si>
  <si>
    <t>R.M.</t>
  </si>
  <si>
    <t>R.W.</t>
  </si>
  <si>
    <t>A.K.</t>
  </si>
  <si>
    <t>P.K</t>
  </si>
  <si>
    <t>Ernie Snyder</t>
  </si>
  <si>
    <t>Lonnie Stevens</t>
  </si>
  <si>
    <t>Cecil Chrisinger</t>
  </si>
  <si>
    <t>Randy Lewellen</t>
  </si>
  <si>
    <t>Carson Mead</t>
  </si>
  <si>
    <t>Connor Mead</t>
  </si>
  <si>
    <t>David Roth</t>
  </si>
  <si>
    <t>Reed Thorkildsen</t>
  </si>
  <si>
    <t>John Kimbrough</t>
  </si>
  <si>
    <t>Ian Bochert</t>
  </si>
  <si>
    <t>Peter Jaszczak</t>
  </si>
  <si>
    <t>Albert McGaughan</t>
  </si>
  <si>
    <t>Emil Praslick</t>
  </si>
  <si>
    <t>George Smith</t>
  </si>
  <si>
    <t>Fred Zingleman</t>
  </si>
  <si>
    <t>Bob Lansing</t>
  </si>
  <si>
    <t>Tom McConnell</t>
  </si>
  <si>
    <t>Fuzhou Hu</t>
  </si>
  <si>
    <t>Frank Tevis</t>
  </si>
  <si>
    <t>David Guyer</t>
  </si>
  <si>
    <t>Rick McGuire</t>
  </si>
  <si>
    <t>Mark Walker</t>
  </si>
  <si>
    <t>G.D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</si>
</sst>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0" quotePrefix="1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" fontId="1" fillId="0" borderId="0" xfId="0" quotePrefix="1" applyNumberFormat="1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AEE5-21BA-4224-875E-3CEC0083D9D2}">
  <dimension ref="A1:BA70"/>
  <sheetViews>
    <sheetView tabSelected="1" zoomScale="80" zoomScaleNormal="80" workbookViewId="0">
      <pane xSplit="2" ySplit="3" topLeftCell="U37" activePane="bottomRight" state="frozen"/>
      <selection pane="topRight" activeCell="C1" sqref="C1"/>
      <selection pane="bottomLeft" activeCell="A4" sqref="A4"/>
      <selection pane="bottomRight" activeCell="A65" sqref="A65:XFD65"/>
    </sheetView>
  </sheetViews>
  <sheetFormatPr defaultRowHeight="15" customHeight="1" x14ac:dyDescent="0.25"/>
  <cols>
    <col min="1" max="1" width="21.7109375" customWidth="1"/>
    <col min="2" max="2" width="8.5703125" customWidth="1"/>
    <col min="3" max="3" width="8.140625" customWidth="1"/>
    <col min="4" max="4" width="4.42578125" customWidth="1"/>
    <col min="5" max="5" width="8.140625" customWidth="1"/>
    <col min="6" max="6" width="4.42578125" customWidth="1"/>
    <col min="7" max="7" width="8.140625" customWidth="1"/>
    <col min="8" max="8" width="4.42578125" customWidth="1"/>
    <col min="9" max="9" width="8.140625" customWidth="1"/>
    <col min="10" max="10" width="4.42578125" customWidth="1"/>
    <col min="11" max="11" width="8.140625" customWidth="1"/>
    <col min="12" max="12" width="4.42578125" customWidth="1"/>
    <col min="13" max="13" width="8.140625" customWidth="1"/>
    <col min="14" max="14" width="4.42578125" customWidth="1"/>
    <col min="15" max="15" width="8.140625" customWidth="1"/>
    <col min="16" max="16" width="4.42578125" customWidth="1"/>
    <col min="17" max="17" width="8.140625" customWidth="1"/>
    <col min="18" max="18" width="4.42578125" customWidth="1"/>
    <col min="19" max="19" width="8.140625" customWidth="1"/>
    <col min="20" max="20" width="4.42578125" customWidth="1"/>
    <col min="21" max="21" width="8.140625" customWidth="1"/>
    <col min="22" max="22" width="4.42578125" customWidth="1"/>
    <col min="23" max="23" width="8.140625" customWidth="1"/>
    <col min="24" max="24" width="4.42578125" customWidth="1"/>
    <col min="25" max="25" width="8.140625" customWidth="1"/>
    <col min="26" max="26" width="4.42578125" customWidth="1"/>
    <col min="27" max="27" width="8.140625" customWidth="1"/>
    <col min="28" max="28" width="4.42578125" customWidth="1"/>
    <col min="29" max="29" width="8.140625" customWidth="1"/>
    <col min="30" max="30" width="4.42578125" customWidth="1"/>
    <col min="31" max="31" width="8.140625" customWidth="1"/>
    <col min="32" max="32" width="4.42578125" customWidth="1"/>
    <col min="33" max="33" width="8.140625" customWidth="1"/>
    <col min="34" max="34" width="4.42578125" customWidth="1"/>
    <col min="35" max="35" width="8.140625" customWidth="1"/>
    <col min="36" max="36" width="4.42578125" customWidth="1"/>
    <col min="37" max="37" width="8.140625" customWidth="1"/>
    <col min="38" max="38" width="4.42578125" customWidth="1"/>
    <col min="39" max="39" width="8.140625" customWidth="1"/>
    <col min="40" max="40" width="4.42578125" customWidth="1"/>
    <col min="41" max="41" width="8.140625" customWidth="1"/>
    <col min="42" max="42" width="4.42578125" customWidth="1"/>
    <col min="43" max="43" width="8.140625" customWidth="1"/>
    <col min="44" max="44" width="4.42578125" customWidth="1"/>
    <col min="45" max="45" width="8.140625" customWidth="1"/>
    <col min="46" max="46" width="4.42578125" customWidth="1"/>
    <col min="47" max="47" width="8.140625" customWidth="1"/>
    <col min="48" max="48" width="4.42578125" customWidth="1"/>
    <col min="49" max="49" width="8.140625" customWidth="1"/>
    <col min="50" max="50" width="4.42578125" customWidth="1"/>
    <col min="51" max="51" width="14.28515625" style="4" customWidth="1"/>
    <col min="52" max="52" width="16.7109375" customWidth="1"/>
    <col min="53" max="53" width="10.140625" style="6" hidden="1" customWidth="1"/>
  </cols>
  <sheetData>
    <row r="1" spans="1:53" s="3" customFormat="1" ht="15" customHeight="1" x14ac:dyDescent="0.25">
      <c r="C1" s="13" t="s">
        <v>24</v>
      </c>
      <c r="D1" s="14"/>
      <c r="E1" s="14"/>
      <c r="F1" s="14"/>
      <c r="G1" s="11" t="s">
        <v>25</v>
      </c>
      <c r="H1" s="12"/>
      <c r="I1" s="12"/>
      <c r="J1" s="12"/>
      <c r="K1" s="11" t="s">
        <v>26</v>
      </c>
      <c r="L1" s="12"/>
      <c r="M1" s="12"/>
      <c r="N1" s="12"/>
      <c r="O1" s="11" t="s">
        <v>27</v>
      </c>
      <c r="P1" s="12"/>
      <c r="Q1" s="12"/>
      <c r="R1" s="12"/>
      <c r="S1" s="11" t="s">
        <v>28</v>
      </c>
      <c r="T1" s="12"/>
      <c r="U1" s="12"/>
      <c r="V1" s="12"/>
      <c r="W1" s="11" t="s">
        <v>29</v>
      </c>
      <c r="X1" s="12"/>
      <c r="Y1" s="12"/>
      <c r="Z1" s="12"/>
      <c r="AA1" s="11" t="s">
        <v>30</v>
      </c>
      <c r="AB1" s="12"/>
      <c r="AC1" s="12"/>
      <c r="AD1" s="12"/>
      <c r="AE1" s="11" t="s">
        <v>31</v>
      </c>
      <c r="AF1" s="12"/>
      <c r="AG1" s="12"/>
      <c r="AH1" s="12"/>
      <c r="AI1" s="11" t="s">
        <v>32</v>
      </c>
      <c r="AJ1" s="12"/>
      <c r="AK1" s="12"/>
      <c r="AL1" s="12"/>
      <c r="AM1" s="11" t="s">
        <v>33</v>
      </c>
      <c r="AN1" s="12"/>
      <c r="AO1" s="12"/>
      <c r="AP1" s="12"/>
      <c r="AQ1" s="11" t="s">
        <v>34</v>
      </c>
      <c r="AR1" s="12"/>
      <c r="AS1" s="12"/>
      <c r="AT1" s="12"/>
      <c r="AU1" s="11" t="s">
        <v>35</v>
      </c>
      <c r="AV1" s="12"/>
      <c r="AW1" s="12"/>
      <c r="AX1" s="12"/>
      <c r="AY1" s="8"/>
      <c r="AZ1" s="2"/>
      <c r="BA1" s="5"/>
    </row>
    <row r="2" spans="1:53" s="3" customFormat="1" ht="15" customHeight="1" x14ac:dyDescent="0.25">
      <c r="A2" s="2"/>
      <c r="B2" s="2"/>
      <c r="C2" s="10" t="s">
        <v>12</v>
      </c>
      <c r="D2" s="10"/>
      <c r="E2" s="10" t="s">
        <v>13</v>
      </c>
      <c r="F2" s="10"/>
      <c r="G2" s="10" t="s">
        <v>12</v>
      </c>
      <c r="H2" s="10"/>
      <c r="I2" s="10" t="s">
        <v>13</v>
      </c>
      <c r="J2" s="10"/>
      <c r="K2" s="10" t="s">
        <v>12</v>
      </c>
      <c r="L2" s="10"/>
      <c r="M2" s="10" t="s">
        <v>13</v>
      </c>
      <c r="N2" s="10"/>
      <c r="O2" s="10" t="s">
        <v>12</v>
      </c>
      <c r="P2" s="10"/>
      <c r="Q2" s="10" t="s">
        <v>13</v>
      </c>
      <c r="R2" s="10"/>
      <c r="S2" s="10" t="s">
        <v>12</v>
      </c>
      <c r="T2" s="10"/>
      <c r="U2" s="10" t="s">
        <v>13</v>
      </c>
      <c r="V2" s="10"/>
      <c r="W2" s="10" t="s">
        <v>12</v>
      </c>
      <c r="X2" s="10"/>
      <c r="Y2" s="10" t="s">
        <v>13</v>
      </c>
      <c r="Z2" s="10"/>
      <c r="AA2" s="10" t="s">
        <v>12</v>
      </c>
      <c r="AB2" s="10"/>
      <c r="AC2" s="10" t="s">
        <v>13</v>
      </c>
      <c r="AD2" s="10"/>
      <c r="AE2" s="10" t="s">
        <v>12</v>
      </c>
      <c r="AF2" s="10"/>
      <c r="AG2" s="10" t="s">
        <v>13</v>
      </c>
      <c r="AH2" s="10"/>
      <c r="AI2" s="10" t="s">
        <v>12</v>
      </c>
      <c r="AJ2" s="10"/>
      <c r="AK2" s="10" t="s">
        <v>13</v>
      </c>
      <c r="AL2" s="10"/>
      <c r="AM2" s="10" t="s">
        <v>12</v>
      </c>
      <c r="AN2" s="10"/>
      <c r="AO2" s="10" t="s">
        <v>13</v>
      </c>
      <c r="AP2" s="10"/>
      <c r="AQ2" s="10" t="s">
        <v>12</v>
      </c>
      <c r="AR2" s="10"/>
      <c r="AS2" s="10" t="s">
        <v>13</v>
      </c>
      <c r="AT2" s="10"/>
      <c r="AU2" s="10" t="s">
        <v>12</v>
      </c>
      <c r="AV2" s="10"/>
      <c r="AW2" s="10" t="s">
        <v>13</v>
      </c>
      <c r="AX2" s="10"/>
      <c r="AY2" s="8"/>
      <c r="AZ2" s="2"/>
      <c r="BA2" s="5"/>
    </row>
    <row r="3" spans="1:53" s="3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2</v>
      </c>
      <c r="F3" s="2" t="s">
        <v>3</v>
      </c>
      <c r="G3" s="2" t="s">
        <v>2</v>
      </c>
      <c r="H3" s="2" t="s">
        <v>3</v>
      </c>
      <c r="I3" s="2" t="s">
        <v>2</v>
      </c>
      <c r="J3" s="2" t="s">
        <v>3</v>
      </c>
      <c r="K3" s="2" t="s">
        <v>2</v>
      </c>
      <c r="L3" s="2" t="s">
        <v>3</v>
      </c>
      <c r="M3" s="2" t="s">
        <v>2</v>
      </c>
      <c r="N3" s="2" t="s">
        <v>3</v>
      </c>
      <c r="O3" s="2" t="s">
        <v>2</v>
      </c>
      <c r="P3" s="2" t="s">
        <v>3</v>
      </c>
      <c r="Q3" s="2" t="s">
        <v>2</v>
      </c>
      <c r="R3" s="2" t="s">
        <v>3</v>
      </c>
      <c r="S3" s="2" t="s">
        <v>2</v>
      </c>
      <c r="T3" s="2" t="s">
        <v>3</v>
      </c>
      <c r="U3" s="2" t="s">
        <v>2</v>
      </c>
      <c r="V3" s="2" t="s">
        <v>3</v>
      </c>
      <c r="W3" s="2" t="s">
        <v>2</v>
      </c>
      <c r="X3" s="2" t="s">
        <v>3</v>
      </c>
      <c r="Y3" s="2" t="s">
        <v>2</v>
      </c>
      <c r="Z3" s="2" t="s">
        <v>3</v>
      </c>
      <c r="AA3" s="2" t="s">
        <v>2</v>
      </c>
      <c r="AB3" s="2" t="s">
        <v>3</v>
      </c>
      <c r="AC3" s="2" t="s">
        <v>2</v>
      </c>
      <c r="AD3" s="2" t="s">
        <v>3</v>
      </c>
      <c r="AE3" s="2" t="s">
        <v>2</v>
      </c>
      <c r="AF3" s="2" t="s">
        <v>3</v>
      </c>
      <c r="AG3" s="2" t="s">
        <v>2</v>
      </c>
      <c r="AH3" s="2" t="s">
        <v>3</v>
      </c>
      <c r="AI3" s="2" t="s">
        <v>2</v>
      </c>
      <c r="AJ3" s="2" t="s">
        <v>3</v>
      </c>
      <c r="AK3" s="2" t="s">
        <v>2</v>
      </c>
      <c r="AL3" s="2" t="s">
        <v>3</v>
      </c>
      <c r="AM3" s="2" t="s">
        <v>2</v>
      </c>
      <c r="AN3" s="2" t="s">
        <v>3</v>
      </c>
      <c r="AO3" s="2" t="s">
        <v>2</v>
      </c>
      <c r="AP3" s="2" t="s">
        <v>3</v>
      </c>
      <c r="AQ3" s="2" t="s">
        <v>2</v>
      </c>
      <c r="AR3" s="2" t="s">
        <v>3</v>
      </c>
      <c r="AS3" s="2" t="s">
        <v>2</v>
      </c>
      <c r="AT3" s="2" t="s">
        <v>3</v>
      </c>
      <c r="AU3" s="2" t="s">
        <v>2</v>
      </c>
      <c r="AV3" s="2" t="s">
        <v>3</v>
      </c>
      <c r="AW3" s="2" t="s">
        <v>2</v>
      </c>
      <c r="AX3" s="2" t="s">
        <v>3</v>
      </c>
      <c r="AY3" s="8" t="s">
        <v>23</v>
      </c>
      <c r="AZ3" s="2" t="s">
        <v>8</v>
      </c>
      <c r="BA3" s="5" t="s">
        <v>4</v>
      </c>
    </row>
    <row r="4" spans="1:53" ht="15" customHeight="1" x14ac:dyDescent="0.25">
      <c r="A4" s="1" t="s">
        <v>18</v>
      </c>
      <c r="B4" s="1" t="s">
        <v>19</v>
      </c>
      <c r="C4" s="1">
        <v>246</v>
      </c>
      <c r="D4" s="1">
        <v>8</v>
      </c>
      <c r="E4" s="1">
        <v>246</v>
      </c>
      <c r="F4" s="1">
        <v>6</v>
      </c>
      <c r="G4" s="1">
        <v>246</v>
      </c>
      <c r="H4" s="1">
        <v>3</v>
      </c>
      <c r="I4" s="1">
        <v>244</v>
      </c>
      <c r="J4" s="1">
        <v>3</v>
      </c>
      <c r="K4" s="1">
        <v>0</v>
      </c>
      <c r="L4" s="1">
        <v>0</v>
      </c>
      <c r="M4" s="1">
        <v>0</v>
      </c>
      <c r="N4" s="1">
        <v>0</v>
      </c>
      <c r="O4" s="1">
        <v>240</v>
      </c>
      <c r="P4" s="1">
        <v>4</v>
      </c>
      <c r="Q4" s="1">
        <v>244</v>
      </c>
      <c r="R4" s="1">
        <v>4</v>
      </c>
      <c r="S4" s="1">
        <v>247</v>
      </c>
      <c r="T4" s="1">
        <v>7</v>
      </c>
      <c r="U4" s="1">
        <v>245</v>
      </c>
      <c r="V4" s="1">
        <v>7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9">
        <f t="shared" ref="AY4:AY64" si="0">SUM(C4,E4,G4,I4,K4,M4,O4,Q4,S4,U4,W4,Y4,AA4,AC4,AE4,AG4,AI4,AK4,AM4,AO4,AQ4,AS4,AU4,AW4)/COUNTIF(C4:AX4,"&gt;50")</f>
        <v>244.75</v>
      </c>
      <c r="AZ4" s="4">
        <f>SUM(LARGE((C4,E4,G4,I4,K4,M4,O4,Q4,S4,U4,W4,Y4,AA4,AC4,AE4,AG4,AI4,AK4,AM4,AO4,AQ4,AS4,AU4,AW4),{1,2,3,4,5,6,7,8,9,10,11,12,13,14,15,16}))</f>
        <v>1958</v>
      </c>
      <c r="BA4" s="6">
        <f t="shared" ref="BA4:BA6" si="1">SUM(D4,F4,H4,J4,L4,N4,P4,R4,T4,V4,X4,Z4,AB4,AD4,AF4,AH4,AJ4,AL4,AN4,AP4,AR4,AT4,AV4,AX4)</f>
        <v>42</v>
      </c>
    </row>
    <row r="5" spans="1:53" ht="15" customHeight="1" x14ac:dyDescent="0.25">
      <c r="A5" s="1" t="s">
        <v>44</v>
      </c>
      <c r="B5" s="1" t="s">
        <v>19</v>
      </c>
      <c r="C5" s="1">
        <v>234</v>
      </c>
      <c r="D5" s="1">
        <v>2</v>
      </c>
      <c r="E5" s="1">
        <v>236</v>
      </c>
      <c r="F5" s="1">
        <v>6</v>
      </c>
      <c r="G5" s="1">
        <v>241</v>
      </c>
      <c r="H5" s="1">
        <v>4</v>
      </c>
      <c r="I5" s="1">
        <v>235</v>
      </c>
      <c r="J5" s="1">
        <v>5</v>
      </c>
      <c r="K5" s="1">
        <v>234</v>
      </c>
      <c r="L5" s="1">
        <v>3</v>
      </c>
      <c r="M5" s="1">
        <v>240</v>
      </c>
      <c r="N5" s="1">
        <v>2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9">
        <f>SUM(C5,E5,G5,I5,K5,M5,O5,Q5,S5,U5,W5,Y5,AA5,AC5,AE5,AG5,AI5,AK5,AM5,AO5,AQ5,AS5,AU5,AW5)/COUNTIF(C5:AX5,"&gt;50")</f>
        <v>236.66666666666666</v>
      </c>
      <c r="AZ5" s="4">
        <f>SUM(LARGE((C5,E5,G5,I5,K5,M5,O5,Q5,S5,U5,W5,Y5,AA5,AC5,AE5,AG5,AI5,AK5,AM5,AO5,AQ5,AS5,AU5,AW5),{1,2,3,4,5,6,7,8,9,10,11,12,13,14,15,16}))</f>
        <v>1420</v>
      </c>
      <c r="BA5" s="7" t="s">
        <v>22</v>
      </c>
    </row>
    <row r="6" spans="1:53" ht="15" customHeight="1" x14ac:dyDescent="0.25">
      <c r="A6" s="1" t="s">
        <v>9</v>
      </c>
      <c r="B6" s="1" t="s">
        <v>19</v>
      </c>
      <c r="C6" s="1">
        <v>241</v>
      </c>
      <c r="D6" s="1">
        <v>4</v>
      </c>
      <c r="E6" s="1">
        <v>243</v>
      </c>
      <c r="F6" s="1">
        <v>6</v>
      </c>
      <c r="G6" s="1">
        <v>235</v>
      </c>
      <c r="H6" s="1">
        <v>2</v>
      </c>
      <c r="I6" s="1">
        <v>241</v>
      </c>
      <c r="J6" s="1">
        <v>4</v>
      </c>
      <c r="K6" s="1">
        <v>222</v>
      </c>
      <c r="L6" s="1">
        <v>1</v>
      </c>
      <c r="M6" s="1">
        <v>208</v>
      </c>
      <c r="N6" s="1">
        <v>1</v>
      </c>
      <c r="O6" s="1">
        <v>218</v>
      </c>
      <c r="P6" s="1">
        <v>2</v>
      </c>
      <c r="Q6" s="1">
        <v>230</v>
      </c>
      <c r="R6" s="1">
        <v>2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9">
        <f t="shared" si="0"/>
        <v>229.75</v>
      </c>
      <c r="AZ6" s="4">
        <f>SUM(LARGE((C6,E6,G6,I6,K6,M6,O6,Q6,S6,U6,W6,Y6,AA6,AC6,AE6,AG6,AI6,AK6,AM6,AO6,AQ6,AS6,AU6,AW6),{1,2,3,4,5,6,7,8,9,10,11,12,13,14,15,16}))</f>
        <v>1838</v>
      </c>
      <c r="BA6" s="6">
        <f t="shared" si="1"/>
        <v>22</v>
      </c>
    </row>
    <row r="7" spans="1:53" ht="15" customHeight="1" x14ac:dyDescent="0.25">
      <c r="A7" s="1" t="s">
        <v>5</v>
      </c>
      <c r="B7" s="1" t="s">
        <v>19</v>
      </c>
      <c r="C7" s="1">
        <v>231</v>
      </c>
      <c r="D7" s="1">
        <v>3</v>
      </c>
      <c r="E7" s="1">
        <v>239</v>
      </c>
      <c r="F7" s="1">
        <v>3</v>
      </c>
      <c r="G7" s="1">
        <v>225</v>
      </c>
      <c r="H7" s="1">
        <v>4</v>
      </c>
      <c r="I7" s="1">
        <v>241</v>
      </c>
      <c r="J7" s="1">
        <v>4</v>
      </c>
      <c r="K7" s="1">
        <v>234</v>
      </c>
      <c r="L7" s="1">
        <v>2</v>
      </c>
      <c r="M7" s="1">
        <v>239</v>
      </c>
      <c r="N7" s="1">
        <v>6</v>
      </c>
      <c r="O7" s="1">
        <v>212</v>
      </c>
      <c r="P7" s="1">
        <v>1</v>
      </c>
      <c r="Q7" s="1">
        <v>220</v>
      </c>
      <c r="R7" s="1">
        <v>2</v>
      </c>
      <c r="S7" s="1">
        <v>236</v>
      </c>
      <c r="T7" s="1">
        <v>2</v>
      </c>
      <c r="U7" s="1">
        <v>236</v>
      </c>
      <c r="V7" s="1">
        <v>6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9">
        <f t="shared" si="0"/>
        <v>231.3</v>
      </c>
      <c r="AZ7" s="4">
        <f>SUM(LARGE((C7,E7,G7,I7,K7,M7,O7,Q7,S7,U7,W7,Y7,AA7,AC7,AE7,AG7,AI7,AK7,AM7,AO7,AQ7,AS7,AU7,AW7),{1,2,3,4,5,6,7,8,9,10,11,12,13,14,15,16}))</f>
        <v>2313</v>
      </c>
      <c r="BA7" s="6">
        <f t="shared" ref="BA7:BA19" si="2">SUM(D7,F7,H7,J7,L7,N7,P7,R7,T7,V7,X7,Z7,AB7,AD7,AF7,AH7,AJ7,AL7,AN7,AP7,AR7,AT7,AV7,AX7)</f>
        <v>33</v>
      </c>
    </row>
    <row r="8" spans="1:53" ht="15" customHeight="1" x14ac:dyDescent="0.25">
      <c r="A8" s="1" t="s">
        <v>10</v>
      </c>
      <c r="B8" s="1" t="s">
        <v>19</v>
      </c>
      <c r="C8" s="1">
        <v>235</v>
      </c>
      <c r="D8" s="1">
        <v>0</v>
      </c>
      <c r="E8" s="1">
        <v>236</v>
      </c>
      <c r="F8" s="1">
        <v>0</v>
      </c>
      <c r="G8" s="1">
        <v>231</v>
      </c>
      <c r="H8" s="1">
        <v>4</v>
      </c>
      <c r="I8" s="1">
        <v>227</v>
      </c>
      <c r="J8" s="1">
        <v>1</v>
      </c>
      <c r="K8" s="1">
        <v>236</v>
      </c>
      <c r="L8" s="1">
        <v>5</v>
      </c>
      <c r="M8" s="1">
        <v>240</v>
      </c>
      <c r="N8" s="1">
        <v>3</v>
      </c>
      <c r="O8" s="1">
        <v>227</v>
      </c>
      <c r="P8" s="1">
        <v>0</v>
      </c>
      <c r="Q8" s="1">
        <v>220</v>
      </c>
      <c r="R8" s="1">
        <v>1</v>
      </c>
      <c r="S8" s="1">
        <v>238</v>
      </c>
      <c r="T8" s="1">
        <v>1</v>
      </c>
      <c r="U8" s="1">
        <v>240</v>
      </c>
      <c r="V8" s="1">
        <v>5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9">
        <f t="shared" si="0"/>
        <v>233</v>
      </c>
      <c r="AZ8" s="4">
        <f>SUM(LARGE((C8,E8,G8,I8,K8,M8,O8,Q8,S8,U8,W8,Y8,AA8,AC8,AE8,AG8,AI8,AK8,AM8,AO8,AQ8,AS8,AU8,AW8),{1,2,3,4,5,6,7,8,9,10,11,12,13,14,15,16}))</f>
        <v>2330</v>
      </c>
      <c r="BA8" s="6">
        <f t="shared" si="2"/>
        <v>20</v>
      </c>
    </row>
    <row r="9" spans="1:53" ht="15" customHeight="1" x14ac:dyDescent="0.25">
      <c r="A9" s="1" t="s">
        <v>68</v>
      </c>
      <c r="B9" s="1" t="s">
        <v>19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239</v>
      </c>
      <c r="T9" s="1">
        <v>7</v>
      </c>
      <c r="U9" s="1">
        <v>239</v>
      </c>
      <c r="V9" s="1">
        <v>2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9">
        <f t="shared" si="0"/>
        <v>239</v>
      </c>
      <c r="AZ9" s="4">
        <f>SUM(LARGE((C9,E9,G9,I9,K9,M9,O9,Q9,S9,U9,W9,Y9,AA9,AC9,AE9,AG9,AI9,AK9,AM9,AO9,AQ9,AS9,AU9,AW9),{1,2,3,4,5,6,7,8,9,10,11,12,13,14,15,16}))</f>
        <v>478</v>
      </c>
      <c r="BA9" s="6">
        <f t="shared" si="2"/>
        <v>9</v>
      </c>
    </row>
    <row r="10" spans="1:53" ht="15" customHeight="1" x14ac:dyDescent="0.25">
      <c r="A10" s="1" t="s">
        <v>11</v>
      </c>
      <c r="B10" s="1" t="s">
        <v>19</v>
      </c>
      <c r="C10" s="1">
        <v>244</v>
      </c>
      <c r="D10" s="1">
        <v>5</v>
      </c>
      <c r="E10" s="1">
        <v>246</v>
      </c>
      <c r="F10" s="1">
        <v>4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9">
        <f t="shared" si="0"/>
        <v>245</v>
      </c>
      <c r="AZ10" s="4">
        <f>SUM(LARGE((C10,E10,G10,I10,K10,M10,O10,Q10,S10,U10,W10,Y10,AA10,AC10,AE10,AG10,AI10,AK10,AM10,AO10,AQ10,AS10,AU10,AW10),{1,2,3,4,5,6,7,8,9,10,11,12,13,14,15,16}))</f>
        <v>490</v>
      </c>
      <c r="BA10" s="6">
        <f t="shared" si="2"/>
        <v>9</v>
      </c>
    </row>
    <row r="11" spans="1:53" ht="15" customHeight="1" x14ac:dyDescent="0.25">
      <c r="A11" s="1" t="s">
        <v>6</v>
      </c>
      <c r="B11" s="1" t="s">
        <v>19</v>
      </c>
      <c r="C11" s="1">
        <v>242</v>
      </c>
      <c r="D11" s="1">
        <v>2</v>
      </c>
      <c r="E11" s="1">
        <v>236</v>
      </c>
      <c r="F11" s="1">
        <v>2</v>
      </c>
      <c r="G11" s="1">
        <v>234</v>
      </c>
      <c r="H11" s="1">
        <v>1</v>
      </c>
      <c r="I11" s="1">
        <v>232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241</v>
      </c>
      <c r="P11" s="1">
        <v>1</v>
      </c>
      <c r="Q11" s="1">
        <v>241</v>
      </c>
      <c r="R11" s="1">
        <v>5</v>
      </c>
      <c r="S11" s="1">
        <v>240</v>
      </c>
      <c r="T11" s="1">
        <v>8</v>
      </c>
      <c r="U11" s="1">
        <v>245</v>
      </c>
      <c r="V11" s="1">
        <v>5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9">
        <f t="shared" ref="AY11" si="3">SUM(C11,E11,G11,I11,K11,M11,O11,Q11,S11,U11,W11,Y11,AA11,AC11,AE11,AG11,AI11,AK11,AM11,AO11,AQ11,AS11,AU11,AW11)/COUNTIF(C11:AX11,"&gt;50")</f>
        <v>238.875</v>
      </c>
      <c r="AZ11" s="4">
        <f>SUM(LARGE((C11,E11,G11,I11,K11,M11,O11,Q11,S11,U11,W11,Y11,AA11,AC11,AE11,AG11,AI11,AK11,AM11,AO11,AQ11,AS11,AU11,AW11),{1,2,3,4,5,6,7,8,9,10,11,12,13,14,15,16}))</f>
        <v>1911</v>
      </c>
      <c r="BA11" s="7" t="s">
        <v>22</v>
      </c>
    </row>
    <row r="12" spans="1:53" ht="15" customHeight="1" x14ac:dyDescent="0.25">
      <c r="A12" s="1" t="s">
        <v>14</v>
      </c>
      <c r="B12" s="1" t="s">
        <v>19</v>
      </c>
      <c r="C12" s="1">
        <v>247</v>
      </c>
      <c r="D12" s="1">
        <v>8</v>
      </c>
      <c r="E12" s="1">
        <v>245</v>
      </c>
      <c r="F12" s="1">
        <v>5</v>
      </c>
      <c r="G12" s="1">
        <v>0</v>
      </c>
      <c r="H12" s="1">
        <v>0</v>
      </c>
      <c r="I12" s="1">
        <v>0</v>
      </c>
      <c r="J12" s="1">
        <v>0</v>
      </c>
      <c r="K12" s="1">
        <v>235</v>
      </c>
      <c r="L12" s="1">
        <v>4</v>
      </c>
      <c r="M12" s="1">
        <v>234</v>
      </c>
      <c r="N12" s="1">
        <v>3</v>
      </c>
      <c r="O12" s="1">
        <v>233</v>
      </c>
      <c r="P12" s="1">
        <v>2</v>
      </c>
      <c r="Q12" s="1">
        <v>237</v>
      </c>
      <c r="R12" s="1">
        <v>4</v>
      </c>
      <c r="S12" s="1">
        <v>236</v>
      </c>
      <c r="T12" s="1">
        <v>5</v>
      </c>
      <c r="U12" s="1">
        <v>238</v>
      </c>
      <c r="V12" s="1">
        <v>7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9">
        <f t="shared" si="0"/>
        <v>238.125</v>
      </c>
      <c r="AZ12" s="4">
        <f>SUM(LARGE((C12,E12,G12,I12,K12,M12,O12,Q12,S12,U12,W12,Y12,AA12,AC12,AE12,AG12,AI12,AK12,AM12,AO12,AQ12,AS12,AU12,AW12),{1,2,3,4,5,6,7,8,9,10,11,12,13,14,15,16}))</f>
        <v>1905</v>
      </c>
      <c r="BA12" s="6">
        <f t="shared" si="2"/>
        <v>38</v>
      </c>
    </row>
    <row r="13" spans="1:53" ht="15" customHeight="1" x14ac:dyDescent="0.25">
      <c r="A13" s="1" t="s">
        <v>69</v>
      </c>
      <c r="B13" s="1" t="s">
        <v>19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233</v>
      </c>
      <c r="T13" s="1">
        <v>1</v>
      </c>
      <c r="U13" s="1">
        <v>236</v>
      </c>
      <c r="V13" s="1">
        <v>2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9">
        <f t="shared" si="0"/>
        <v>234.5</v>
      </c>
      <c r="AZ13" s="4">
        <f>SUM(LARGE((C13,E13,G13,I13,K13,M13,O13,Q13,S13,U13,W13,Y13,AA13,AC13,AE13,AG13,AI13,AK13,AM13,AO13,AQ13,AS13,AU13,AW13),{1,2,3,4,5,6,7,8,9,10,11,12,13,14,15,16}))</f>
        <v>469</v>
      </c>
      <c r="BA13" s="6">
        <f t="shared" si="2"/>
        <v>3</v>
      </c>
    </row>
    <row r="14" spans="1:53" ht="15" customHeight="1" x14ac:dyDescent="0.25">
      <c r="A14" s="1" t="s">
        <v>61</v>
      </c>
      <c r="B14" s="1" t="s">
        <v>19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230</v>
      </c>
      <c r="L14" s="1">
        <v>1</v>
      </c>
      <c r="M14" s="1">
        <v>235</v>
      </c>
      <c r="N14" s="1">
        <v>3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9">
        <f t="shared" si="0"/>
        <v>232.5</v>
      </c>
      <c r="AZ14" s="4">
        <f>SUM(LARGE((C14,E14,G14,I14,K14,M14,O14,Q14,S14,U14,W14,Y14,AA14,AC14,AE14,AG14,AI14,AK14,AM14,AO14,AQ14,AS14,AU14,AW14),{1,2,3,4,5,6,7,8,9,10,11,12,13,14,15,16}))</f>
        <v>465</v>
      </c>
      <c r="BA14" s="6">
        <f>SUM(D14,F14,H14,J14,L14,N14,P14,R14,T14,V14,X14,Z14,AB14,AD14,AF14,AH14,AJ14,AL14,AN14,AP14,AR14,AT14,AV14,AX14)</f>
        <v>4</v>
      </c>
    </row>
    <row r="15" spans="1:53" ht="15" customHeight="1" x14ac:dyDescent="0.25">
      <c r="A15" s="1" t="s">
        <v>36</v>
      </c>
      <c r="B15" s="1" t="s">
        <v>19</v>
      </c>
      <c r="C15" s="1">
        <v>239</v>
      </c>
      <c r="D15" s="1">
        <v>4</v>
      </c>
      <c r="E15" s="1">
        <v>239</v>
      </c>
      <c r="F15" s="1">
        <v>2</v>
      </c>
      <c r="G15" s="1">
        <v>232</v>
      </c>
      <c r="H15" s="1">
        <v>5</v>
      </c>
      <c r="I15" s="1">
        <v>237</v>
      </c>
      <c r="J15" s="1">
        <v>8</v>
      </c>
      <c r="K15" s="1">
        <v>0</v>
      </c>
      <c r="L15" s="1">
        <v>0</v>
      </c>
      <c r="M15" s="1">
        <v>0</v>
      </c>
      <c r="N15" s="1">
        <v>0</v>
      </c>
      <c r="O15" s="1">
        <v>234</v>
      </c>
      <c r="P15" s="1">
        <v>4</v>
      </c>
      <c r="Q15" s="1">
        <v>235</v>
      </c>
      <c r="R15" s="1">
        <v>1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9">
        <f t="shared" si="0"/>
        <v>236</v>
      </c>
      <c r="AZ15" s="4">
        <f>SUM(LARGE((C15,E15,G15,I15,K15,M15,O15,Q15,S15,U15,W15,Y15,AA15,AC15,AE15,AG15,AI15,AK15,AM15,AO15,AQ15,AS15,AU15,AW15),{1,2,3,4,5,6,7,8,9,10,11,12,13,14,15,16}))</f>
        <v>1416</v>
      </c>
      <c r="BA15" s="6">
        <f>SUM(D15,F15,H15,J15,L15,N15,P15,R15,T15,V15,X15,Z15,AB15,AD15,AF15,AH15,AJ15,AL15,AN15,AP15,AR15,AT15,AV15,AX15)</f>
        <v>24</v>
      </c>
    </row>
    <row r="16" spans="1:53" ht="15" customHeight="1" x14ac:dyDescent="0.25">
      <c r="A16" s="1" t="s">
        <v>49</v>
      </c>
      <c r="B16" s="1" t="s">
        <v>19</v>
      </c>
      <c r="C16" s="1">
        <v>0</v>
      </c>
      <c r="D16" s="1">
        <v>0</v>
      </c>
      <c r="E16" s="1">
        <v>0</v>
      </c>
      <c r="F16" s="1">
        <v>0</v>
      </c>
      <c r="G16" s="1">
        <v>244</v>
      </c>
      <c r="H16" s="1">
        <v>3</v>
      </c>
      <c r="I16" s="1">
        <v>237</v>
      </c>
      <c r="J16" s="1">
        <v>3</v>
      </c>
      <c r="K16" s="1">
        <v>245</v>
      </c>
      <c r="L16" s="1">
        <v>0</v>
      </c>
      <c r="M16" s="1">
        <v>238</v>
      </c>
      <c r="N16" s="1">
        <v>4</v>
      </c>
      <c r="O16" s="1">
        <v>242</v>
      </c>
      <c r="P16" s="1">
        <v>3</v>
      </c>
      <c r="Q16" s="1">
        <v>237</v>
      </c>
      <c r="R16" s="1">
        <v>2</v>
      </c>
      <c r="S16" s="1">
        <v>239</v>
      </c>
      <c r="T16" s="1">
        <v>3</v>
      </c>
      <c r="U16" s="1">
        <v>242</v>
      </c>
      <c r="V16" s="1">
        <v>3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9">
        <f t="shared" si="0"/>
        <v>240.5</v>
      </c>
      <c r="AZ16" s="4">
        <f>SUM(LARGE((C16,E16,G16,I16,K16,M16,O16,Q16,S16,U16,W16,Y16,AA16,AC16,AE16,AG16,AI16,AK16,AM16,AO16,AQ16,AS16,AU16,AW16),{1,2,3,4,5,6,7,8,9,10,11,12,13,14,15,16}))</f>
        <v>1924</v>
      </c>
      <c r="BA16" s="6">
        <f t="shared" ref="BA16" si="4">SUM(D16,F16,H16,J16,L16,N16,P16,R16,T16,V16,X16,Z16,AB16,AD16,AF16,AH16,AJ16,AL16,AN16,AP16,AR16,AT16,AV16,AX16)</f>
        <v>21</v>
      </c>
    </row>
    <row r="17" spans="1:53" ht="15" customHeight="1" x14ac:dyDescent="0.25">
      <c r="A17" s="1" t="s">
        <v>50</v>
      </c>
      <c r="B17" s="1" t="s">
        <v>19</v>
      </c>
      <c r="C17" s="1">
        <v>244</v>
      </c>
      <c r="D17" s="1">
        <v>5</v>
      </c>
      <c r="E17" s="1">
        <v>246</v>
      </c>
      <c r="F17" s="1">
        <v>7</v>
      </c>
      <c r="G17" s="1">
        <v>243</v>
      </c>
      <c r="H17" s="1">
        <v>3</v>
      </c>
      <c r="I17" s="1">
        <v>245</v>
      </c>
      <c r="J17" s="1">
        <v>2</v>
      </c>
      <c r="K17" s="1">
        <v>239</v>
      </c>
      <c r="L17" s="1">
        <v>5</v>
      </c>
      <c r="M17" s="1">
        <v>245</v>
      </c>
      <c r="N17" s="1">
        <v>5</v>
      </c>
      <c r="O17" s="1">
        <v>239</v>
      </c>
      <c r="P17" s="1">
        <v>4</v>
      </c>
      <c r="Q17" s="1">
        <v>242</v>
      </c>
      <c r="R17" s="1">
        <v>4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9">
        <f t="shared" si="0"/>
        <v>242.875</v>
      </c>
      <c r="AZ17" s="4">
        <f>SUM(LARGE((C17,E17,G17,I17,K17,M17,O17,Q17,S17,U17,W17,Y17,AA17,AC17,AE17,AG17,AI17,AK17,AM17,AO17,AQ17,AS17,AU17,AW17),{1,2,3,4,5,6,7,8,9,10,11,12,13,14,15,16}))</f>
        <v>1943</v>
      </c>
      <c r="BA17" s="6" t="e">
        <f>SUM(#REF!,#REF!,H17,J17,L17,N17,P17,R17,T17,V17,X17,Z17,AB17,AD17,AF17,AH17,AJ17,AL17,AN17,AP17,AR17,AT17,AV17,AX17)</f>
        <v>#REF!</v>
      </c>
    </row>
    <row r="18" spans="1:53" ht="15" customHeight="1" x14ac:dyDescent="0.25">
      <c r="A18" s="1" t="s">
        <v>37</v>
      </c>
      <c r="B18" s="1" t="s">
        <v>19</v>
      </c>
      <c r="C18" s="1">
        <v>236</v>
      </c>
      <c r="D18" s="1">
        <v>7</v>
      </c>
      <c r="E18" s="1">
        <v>236</v>
      </c>
      <c r="F18" s="1">
        <v>6</v>
      </c>
      <c r="G18" s="1">
        <v>243</v>
      </c>
      <c r="H18" s="1">
        <v>4</v>
      </c>
      <c r="I18" s="1">
        <v>245</v>
      </c>
      <c r="J18" s="1">
        <v>3</v>
      </c>
      <c r="K18" s="1">
        <v>0</v>
      </c>
      <c r="L18" s="1">
        <v>0</v>
      </c>
      <c r="M18" s="1">
        <v>0</v>
      </c>
      <c r="N18" s="1">
        <v>0</v>
      </c>
      <c r="O18" s="1">
        <v>236</v>
      </c>
      <c r="P18" s="1">
        <v>3</v>
      </c>
      <c r="Q18" s="1">
        <v>245</v>
      </c>
      <c r="R18" s="1">
        <v>4</v>
      </c>
      <c r="S18" s="1">
        <v>237</v>
      </c>
      <c r="T18" s="1">
        <v>1</v>
      </c>
      <c r="U18" s="1">
        <v>236</v>
      </c>
      <c r="V18" s="1">
        <v>3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9">
        <f t="shared" si="0"/>
        <v>239.25</v>
      </c>
      <c r="AZ18" s="4">
        <f>SUM(LARGE((C18,E18,G18,I18,K18,M18,O18,Q18,S18,U18,W18,Y18,AA18,AC18,AE18,AG18,AI18,AK18,AM18,AO18,AQ18,AS18,AU18,AW18),{1,2,3,4,5,6,7,8,9,10,11,12,13,14,15,16}))</f>
        <v>1914</v>
      </c>
      <c r="BA18" s="6">
        <f t="shared" si="2"/>
        <v>31</v>
      </c>
    </row>
    <row r="19" spans="1:53" ht="15" customHeight="1" x14ac:dyDescent="0.25">
      <c r="A19" s="1" t="s">
        <v>7</v>
      </c>
      <c r="B19" s="1" t="s">
        <v>19</v>
      </c>
      <c r="C19" s="1">
        <v>244</v>
      </c>
      <c r="D19" s="1">
        <v>5</v>
      </c>
      <c r="E19" s="1">
        <v>247</v>
      </c>
      <c r="F19" s="1">
        <v>3</v>
      </c>
      <c r="G19" s="1">
        <v>238</v>
      </c>
      <c r="H19" s="1">
        <v>4</v>
      </c>
      <c r="I19" s="1">
        <v>242</v>
      </c>
      <c r="J19" s="1">
        <v>2</v>
      </c>
      <c r="K19" s="1">
        <v>243</v>
      </c>
      <c r="L19" s="1">
        <v>5</v>
      </c>
      <c r="M19" s="1">
        <v>246</v>
      </c>
      <c r="N19" s="1">
        <v>1</v>
      </c>
      <c r="O19" s="1">
        <v>238</v>
      </c>
      <c r="P19" s="1">
        <v>4</v>
      </c>
      <c r="Q19" s="1">
        <v>240</v>
      </c>
      <c r="R19" s="1">
        <v>5</v>
      </c>
      <c r="S19" s="1">
        <v>247</v>
      </c>
      <c r="T19" s="1">
        <v>6</v>
      </c>
      <c r="U19" s="1">
        <v>245</v>
      </c>
      <c r="V19" s="1">
        <v>3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9">
        <f t="shared" si="0"/>
        <v>243</v>
      </c>
      <c r="AZ19" s="4">
        <f>SUM(LARGE((C19,E19,G19,I19,K19,M19,O19,Q19,S19,U19,W19,Y19,AA19,AC19,AE19,AG19,AI19,AK19,AM19,AO19,AQ19,AS19,AU19,AW19),{1,2,3,4,5,6,7,8,9,10,11,12,13,14,15,16}))</f>
        <v>2430</v>
      </c>
      <c r="BA19" s="6">
        <f t="shared" si="2"/>
        <v>38</v>
      </c>
    </row>
    <row r="20" spans="1:53" ht="15" customHeight="1" x14ac:dyDescent="0.25">
      <c r="A20" s="1" t="s">
        <v>63</v>
      </c>
      <c r="B20" s="1" t="s">
        <v>19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237</v>
      </c>
      <c r="P20" s="1">
        <v>4</v>
      </c>
      <c r="Q20" s="1">
        <v>238</v>
      </c>
      <c r="R20" s="1">
        <v>3</v>
      </c>
      <c r="S20" s="1">
        <v>242</v>
      </c>
      <c r="T20" s="1">
        <v>5</v>
      </c>
      <c r="U20" s="1">
        <v>244</v>
      </c>
      <c r="V20" s="1">
        <v>3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9">
        <f t="shared" si="0"/>
        <v>240.25</v>
      </c>
      <c r="AZ20" s="4">
        <f>SUM(LARGE((C20,E20,G20,I20,K20,M20,O20,Q20,S20,U20,W20,Y20,AA20,AC20,AE20,AG20,AI20,AK20,AM20,AO20,AQ20,AS20,AU20,AW20),{1,2,3,4,5,6,7,8,9,10,11,12,13,14,15,16}))</f>
        <v>961</v>
      </c>
      <c r="BA20" s="6">
        <f>SUM(D20,F20,H20,J20,L20,N20,P20,R20,T20,V20,X20,Z20,AB20,AD20,AF20,AH20,AJ20,AL20,AN20,AP20,AR20,AT20,AV20,AX20)</f>
        <v>15</v>
      </c>
    </row>
    <row r="21" spans="1:53" ht="15" customHeight="1" x14ac:dyDescent="0.25">
      <c r="A21" s="1"/>
      <c r="B21" s="1" t="s">
        <v>19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9"/>
      <c r="AZ21" s="4">
        <f>SUM(LARGE((C21,E21,G21,I21,K21,M21,O21,Q21,S21,U21,W21,Y21,AA21,AC21,AE21,AG21,AI21,AK21,AM21,AO21,AQ21,AS21,AU21,AW21),{1,2,3,4,5,6,7,8,9,10,11,12,13,14,15,16}))</f>
        <v>0</v>
      </c>
      <c r="BA21" s="6">
        <f t="shared" ref="BA21:BA25" si="5">SUM(D21,F21,H21,J21,L21,N21,P21,R21,T21,V21,X21,Z21,AB21,AD21,AF21,AH21,AJ21,AL21,AN21,AP21,AR21,AT21,AV21,AX21)</f>
        <v>0</v>
      </c>
    </row>
    <row r="22" spans="1:53" ht="15" customHeight="1" x14ac:dyDescent="0.25">
      <c r="A22" s="1"/>
      <c r="B22" s="1" t="s">
        <v>19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9"/>
      <c r="AZ22" s="4">
        <f>SUM(LARGE((C22,E22,G22,I22,K22,M22,O22,Q22,S22,U22,W22,Y22,AA22,AC22,AE22,AG22,AI22,AK22,AM22,AO22,AQ22,AS22,AU22,AW22),{1,2,3,4,5,6,7,8,9,10,11,12,13,14,15,16}))</f>
        <v>0</v>
      </c>
      <c r="BA22" s="6">
        <f t="shared" si="5"/>
        <v>0</v>
      </c>
    </row>
    <row r="23" spans="1:53" ht="15" customHeight="1" x14ac:dyDescent="0.25">
      <c r="A23" s="1"/>
      <c r="B23" s="1" t="s">
        <v>19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9"/>
      <c r="AZ23" s="4">
        <f>SUM(LARGE((C23,E23,G23,I23,K23,M23,O23,Q23,S23,U23,W23,Y23,AA23,AC23,AE23,AG23,AI23,AK23,AM23,AO23,AQ23,AS23,AU23,AW23),{1,2,3,4,5,6,7,8,9,10,11,12,13,14,15,16}))</f>
        <v>0</v>
      </c>
      <c r="BA23" s="6">
        <f t="shared" si="5"/>
        <v>0</v>
      </c>
    </row>
    <row r="24" spans="1:53" ht="15" customHeight="1" x14ac:dyDescent="0.25">
      <c r="A24" s="1"/>
      <c r="B24" s="1" t="s">
        <v>19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9"/>
      <c r="AZ24" s="4">
        <f>SUM(LARGE((C24,E24,G24,I24,K24,M24,O24,Q24,S24,U24,W24,Y24,AA24,AC24,AE24,AG24,AI24,AK24,AM24,AO24,AQ24,AS24,AU24,AW24),{1,2,3,4,5,6,7,8,9,10,11,12,13,14,15,16}))</f>
        <v>0</v>
      </c>
      <c r="BA24" s="6">
        <f t="shared" si="5"/>
        <v>0</v>
      </c>
    </row>
    <row r="25" spans="1:53" ht="15" customHeight="1" x14ac:dyDescent="0.25">
      <c r="A25" s="1"/>
      <c r="B25" s="1" t="s">
        <v>19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9"/>
      <c r="AZ25" s="4">
        <f>SUM(LARGE((C25,E25,G25,I25,K25,M25,O25,Q25,S25,U25,W25,Y25,AA25,AC25,AE25,AG25,AI25,AK25,AM25,AO25,AQ25,AS25,AU25,AW25),{1,2,3,4,5,6,7,8,9,10,11,12,13,14,15,16}))</f>
        <v>0</v>
      </c>
      <c r="BA25" s="6">
        <f t="shared" si="5"/>
        <v>0</v>
      </c>
    </row>
    <row r="26" spans="1:53" ht="15" customHeight="1" x14ac:dyDescent="0.25">
      <c r="AW26" s="1"/>
      <c r="AX26" s="1"/>
      <c r="AY26" s="9"/>
    </row>
    <row r="27" spans="1:53" ht="15" customHeight="1" x14ac:dyDescent="0.25">
      <c r="AW27" s="1"/>
      <c r="AX27" s="1"/>
      <c r="AY27" s="9"/>
    </row>
    <row r="29" spans="1:53" ht="15" customHeight="1" x14ac:dyDescent="0.25">
      <c r="A29" s="1" t="s">
        <v>51</v>
      </c>
      <c r="B29" s="1" t="s">
        <v>21</v>
      </c>
      <c r="C29" s="1">
        <v>0</v>
      </c>
      <c r="D29" s="1">
        <v>0</v>
      </c>
      <c r="E29" s="1">
        <v>0</v>
      </c>
      <c r="F29" s="1">
        <v>0</v>
      </c>
      <c r="G29" s="1">
        <v>232</v>
      </c>
      <c r="H29" s="1">
        <v>2</v>
      </c>
      <c r="I29" s="1">
        <v>229</v>
      </c>
      <c r="J29" s="1">
        <v>1</v>
      </c>
      <c r="K29" s="1">
        <v>200</v>
      </c>
      <c r="L29" s="1">
        <v>1</v>
      </c>
      <c r="M29" s="1">
        <v>219</v>
      </c>
      <c r="N29" s="1">
        <v>0</v>
      </c>
      <c r="O29" s="1">
        <v>221</v>
      </c>
      <c r="P29" s="1">
        <v>2</v>
      </c>
      <c r="Q29" s="1">
        <v>215</v>
      </c>
      <c r="R29" s="1">
        <v>4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9">
        <f t="shared" si="0"/>
        <v>219.33333333333334</v>
      </c>
      <c r="AZ29" s="4" t="s">
        <v>22</v>
      </c>
      <c r="BA29" s="7" t="s">
        <v>22</v>
      </c>
    </row>
    <row r="30" spans="1:53" ht="15" customHeight="1" x14ac:dyDescent="0.25">
      <c r="A30" s="1" t="s">
        <v>38</v>
      </c>
      <c r="B30" s="1" t="s">
        <v>21</v>
      </c>
      <c r="C30" s="1">
        <v>226</v>
      </c>
      <c r="D30" s="1">
        <v>1</v>
      </c>
      <c r="E30" s="1">
        <v>221</v>
      </c>
      <c r="F30" s="1">
        <v>2</v>
      </c>
      <c r="G30" s="1">
        <v>208</v>
      </c>
      <c r="H30" s="1">
        <v>3</v>
      </c>
      <c r="I30" s="1">
        <v>210</v>
      </c>
      <c r="J30" s="1">
        <v>3</v>
      </c>
      <c r="K30" s="1">
        <v>0</v>
      </c>
      <c r="L30" s="1">
        <v>0</v>
      </c>
      <c r="M30" s="1">
        <v>0</v>
      </c>
      <c r="N30" s="1">
        <v>0</v>
      </c>
      <c r="O30" s="1">
        <v>229</v>
      </c>
      <c r="P30" s="1">
        <v>0</v>
      </c>
      <c r="Q30" s="1">
        <v>221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9">
        <f t="shared" si="0"/>
        <v>219.16666666666666</v>
      </c>
      <c r="AZ30" s="4" t="s">
        <v>22</v>
      </c>
      <c r="BA30" s="7" t="s">
        <v>22</v>
      </c>
    </row>
    <row r="31" spans="1:53" ht="15" customHeight="1" x14ac:dyDescent="0.25">
      <c r="A31" s="1" t="s">
        <v>15</v>
      </c>
      <c r="B31" s="1" t="s">
        <v>21</v>
      </c>
      <c r="C31" s="1">
        <v>235</v>
      </c>
      <c r="D31" s="1">
        <v>1</v>
      </c>
      <c r="E31" s="1">
        <v>229</v>
      </c>
      <c r="F31" s="1">
        <v>1</v>
      </c>
      <c r="G31" s="1">
        <v>226</v>
      </c>
      <c r="H31" s="1">
        <v>3</v>
      </c>
      <c r="I31" s="1">
        <v>222</v>
      </c>
      <c r="J31" s="1">
        <v>1</v>
      </c>
      <c r="K31" s="1">
        <v>224</v>
      </c>
      <c r="L31" s="1">
        <v>3</v>
      </c>
      <c r="M31" s="1">
        <v>224</v>
      </c>
      <c r="N31" s="1">
        <v>1</v>
      </c>
      <c r="O31" s="1">
        <v>223</v>
      </c>
      <c r="P31" s="1">
        <v>2</v>
      </c>
      <c r="Q31" s="1">
        <v>221</v>
      </c>
      <c r="R31" s="1">
        <v>1</v>
      </c>
      <c r="S31" s="1">
        <v>226</v>
      </c>
      <c r="T31" s="1">
        <v>2</v>
      </c>
      <c r="U31" s="1">
        <v>230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9">
        <f t="shared" si="0"/>
        <v>226</v>
      </c>
      <c r="AZ31" s="4" t="s">
        <v>22</v>
      </c>
      <c r="BA31" s="7" t="s">
        <v>22</v>
      </c>
    </row>
    <row r="32" spans="1:53" ht="15" customHeight="1" x14ac:dyDescent="0.25">
      <c r="A32" s="1" t="s">
        <v>48</v>
      </c>
      <c r="B32" s="1" t="s">
        <v>21</v>
      </c>
      <c r="C32" s="1">
        <v>228</v>
      </c>
      <c r="D32" s="1">
        <v>1</v>
      </c>
      <c r="E32" s="1">
        <v>234</v>
      </c>
      <c r="F32" s="1">
        <v>5</v>
      </c>
      <c r="G32" s="1">
        <v>226</v>
      </c>
      <c r="H32" s="1">
        <v>2</v>
      </c>
      <c r="I32" s="1">
        <v>231</v>
      </c>
      <c r="J32" s="1">
        <v>4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9">
        <f t="shared" si="0"/>
        <v>229.75</v>
      </c>
      <c r="AZ32" s="4" t="s">
        <v>22</v>
      </c>
      <c r="BA32" s="6">
        <f>SUM(D32,F32,H32,J32,L32,N32,P32,R32,T32,V32,X32,Z32,AB32,AD32,AF32,AH32,AJ32,AL32,AN32,AP32,AR32,AT32,AV32,AX32)</f>
        <v>12</v>
      </c>
    </row>
    <row r="33" spans="1:53" ht="15" customHeight="1" x14ac:dyDescent="0.25">
      <c r="A33" s="1" t="s">
        <v>52</v>
      </c>
      <c r="B33" s="1" t="s">
        <v>21</v>
      </c>
      <c r="C33" s="1">
        <v>0</v>
      </c>
      <c r="D33" s="1">
        <v>0</v>
      </c>
      <c r="E33" s="1">
        <v>0</v>
      </c>
      <c r="F33" s="1">
        <v>0</v>
      </c>
      <c r="G33" s="1">
        <v>218</v>
      </c>
      <c r="H33" s="1">
        <v>3</v>
      </c>
      <c r="I33" s="1">
        <v>233</v>
      </c>
      <c r="J33" s="1">
        <v>4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9">
        <f t="shared" si="0"/>
        <v>225.5</v>
      </c>
      <c r="AZ33" s="4" t="s">
        <v>22</v>
      </c>
      <c r="BA33" s="7" t="s">
        <v>22</v>
      </c>
    </row>
    <row r="34" spans="1:53" ht="15" customHeight="1" x14ac:dyDescent="0.25">
      <c r="A34" s="1" t="s">
        <v>53</v>
      </c>
      <c r="B34" s="1" t="s">
        <v>21</v>
      </c>
      <c r="C34" s="1">
        <v>0</v>
      </c>
      <c r="D34" s="1">
        <v>0</v>
      </c>
      <c r="E34" s="1">
        <v>0</v>
      </c>
      <c r="F34" s="1">
        <v>0</v>
      </c>
      <c r="G34" s="1">
        <v>229</v>
      </c>
      <c r="H34" s="1">
        <v>2</v>
      </c>
      <c r="I34" s="1">
        <v>228</v>
      </c>
      <c r="J34" s="1">
        <v>4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9">
        <f t="shared" si="0"/>
        <v>228.5</v>
      </c>
      <c r="AZ34" s="4" t="s">
        <v>22</v>
      </c>
      <c r="BA34" s="7" t="s">
        <v>22</v>
      </c>
    </row>
    <row r="35" spans="1:53" ht="15" customHeight="1" x14ac:dyDescent="0.25">
      <c r="A35" s="1" t="s">
        <v>54</v>
      </c>
      <c r="B35" s="1" t="s">
        <v>21</v>
      </c>
      <c r="C35" s="1">
        <v>0</v>
      </c>
      <c r="D35" s="1">
        <v>0</v>
      </c>
      <c r="E35" s="1">
        <v>0</v>
      </c>
      <c r="F35" s="1">
        <v>0</v>
      </c>
      <c r="G35" s="1">
        <v>230</v>
      </c>
      <c r="H35" s="1">
        <v>2</v>
      </c>
      <c r="I35" s="1">
        <v>231</v>
      </c>
      <c r="J35" s="1">
        <v>4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9">
        <f t="shared" si="0"/>
        <v>230.5</v>
      </c>
      <c r="AZ35" s="4" t="s">
        <v>22</v>
      </c>
      <c r="BA35" s="7" t="s">
        <v>22</v>
      </c>
    </row>
    <row r="36" spans="1:53" ht="15" customHeight="1" x14ac:dyDescent="0.25">
      <c r="A36" s="1" t="s">
        <v>42</v>
      </c>
      <c r="B36" s="1" t="s">
        <v>21</v>
      </c>
      <c r="C36" s="1">
        <v>217</v>
      </c>
      <c r="D36" s="1">
        <v>1</v>
      </c>
      <c r="E36" s="1">
        <v>222</v>
      </c>
      <c r="F36" s="1">
        <v>1</v>
      </c>
      <c r="G36" s="1">
        <v>234</v>
      </c>
      <c r="H36" s="1">
        <v>2</v>
      </c>
      <c r="I36" s="1">
        <v>242</v>
      </c>
      <c r="J36" s="1">
        <v>2</v>
      </c>
      <c r="K36" s="1">
        <v>216</v>
      </c>
      <c r="L36" s="1">
        <v>0</v>
      </c>
      <c r="M36" s="1">
        <v>224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235</v>
      </c>
      <c r="T36" s="1">
        <v>1</v>
      </c>
      <c r="U36" s="1">
        <v>235</v>
      </c>
      <c r="V36" s="1">
        <v>1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9">
        <f>SUM(C36,E36,G36,I36,K36,M36,O36,Q36,S36,U36,W36,Y36,AA36,AC36,AE36,AG36,AI36,AK36,AM36,AO36,AQ36,AS36,AU36,AW36)/COUNTIF(C36:AX36,"&gt;50")</f>
        <v>228.125</v>
      </c>
      <c r="AZ36" s="4" t="s">
        <v>22</v>
      </c>
      <c r="BA36" s="7" t="s">
        <v>22</v>
      </c>
    </row>
    <row r="37" spans="1:53" ht="15" customHeight="1" x14ac:dyDescent="0.25">
      <c r="A37" s="1" t="s">
        <v>39</v>
      </c>
      <c r="B37" s="1" t="s">
        <v>21</v>
      </c>
      <c r="C37" s="1">
        <v>227</v>
      </c>
      <c r="D37" s="1">
        <v>1</v>
      </c>
      <c r="E37" s="1">
        <v>237</v>
      </c>
      <c r="F37" s="1">
        <v>3</v>
      </c>
      <c r="G37" s="1">
        <v>232</v>
      </c>
      <c r="H37" s="1">
        <v>1</v>
      </c>
      <c r="I37" s="1">
        <v>230</v>
      </c>
      <c r="J37" s="1">
        <v>2</v>
      </c>
      <c r="K37" s="1">
        <v>229</v>
      </c>
      <c r="L37" s="1">
        <v>5</v>
      </c>
      <c r="M37" s="1">
        <v>232</v>
      </c>
      <c r="N37" s="1">
        <v>2</v>
      </c>
      <c r="O37" s="1">
        <v>234</v>
      </c>
      <c r="P37" s="1">
        <v>3</v>
      </c>
      <c r="Q37" s="1">
        <v>226</v>
      </c>
      <c r="R37" s="1">
        <v>3</v>
      </c>
      <c r="S37" s="1">
        <v>224</v>
      </c>
      <c r="T37" s="1">
        <v>0</v>
      </c>
      <c r="U37" s="1">
        <v>226</v>
      </c>
      <c r="V37" s="1">
        <v>1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/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9">
        <f t="shared" si="0"/>
        <v>229.7</v>
      </c>
      <c r="AZ37" s="4" t="s">
        <v>22</v>
      </c>
      <c r="BA37" s="7" t="s">
        <v>22</v>
      </c>
    </row>
    <row r="38" spans="1:53" ht="15" customHeight="1" x14ac:dyDescent="0.25">
      <c r="A38" s="1" t="s">
        <v>56</v>
      </c>
      <c r="B38" s="1" t="s">
        <v>21</v>
      </c>
      <c r="C38" s="1">
        <v>0</v>
      </c>
      <c r="D38" s="1">
        <v>0</v>
      </c>
      <c r="E38" s="1">
        <v>0</v>
      </c>
      <c r="F38" s="1">
        <v>0</v>
      </c>
      <c r="G38" s="1">
        <v>222</v>
      </c>
      <c r="H38" s="1">
        <v>0</v>
      </c>
      <c r="I38" s="1">
        <v>236</v>
      </c>
      <c r="J38" s="1">
        <v>1</v>
      </c>
      <c r="K38" s="1">
        <v>234</v>
      </c>
      <c r="L38" s="1">
        <v>1</v>
      </c>
      <c r="M38" s="1">
        <v>229</v>
      </c>
      <c r="N38" s="1">
        <v>2</v>
      </c>
      <c r="O38" s="1">
        <v>236</v>
      </c>
      <c r="P38" s="1">
        <v>1</v>
      </c>
      <c r="Q38" s="1">
        <v>234</v>
      </c>
      <c r="R38" s="1">
        <v>1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9">
        <f>SUM(C38,E38,G38,I38,K38,M38,O38,Q38,S38,U38,W38,Y38,AA38,AC38,AE38,AG38,AI38,AK38,AM38,AO38,AQ38,AS38,AU38,AW38)/COUNTIF(C38:AX38,"&gt;50")</f>
        <v>231.83333333333334</v>
      </c>
      <c r="AZ38" s="4" t="s">
        <v>22</v>
      </c>
      <c r="BA38" s="7" t="s">
        <v>22</v>
      </c>
    </row>
    <row r="39" spans="1:53" ht="15" customHeight="1" x14ac:dyDescent="0.25">
      <c r="A39" s="1" t="s">
        <v>40</v>
      </c>
      <c r="B39" s="1" t="s">
        <v>21</v>
      </c>
      <c r="C39" s="1">
        <v>225</v>
      </c>
      <c r="D39" s="1">
        <v>3</v>
      </c>
      <c r="E39" s="1">
        <v>221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9">
        <f t="shared" si="0"/>
        <v>223</v>
      </c>
      <c r="AZ39" s="4" t="s">
        <v>22</v>
      </c>
      <c r="BA39" s="7" t="s">
        <v>22</v>
      </c>
    </row>
    <row r="40" spans="1:53" ht="15" customHeight="1" x14ac:dyDescent="0.25">
      <c r="A40" s="1" t="s">
        <v>41</v>
      </c>
      <c r="B40" s="1" t="s">
        <v>21</v>
      </c>
      <c r="C40" s="1">
        <v>232</v>
      </c>
      <c r="D40" s="1">
        <v>5</v>
      </c>
      <c r="E40" s="1">
        <v>235</v>
      </c>
      <c r="F40" s="1">
        <v>2</v>
      </c>
      <c r="G40" s="1">
        <v>0</v>
      </c>
      <c r="H40" s="1">
        <v>0</v>
      </c>
      <c r="I40" s="1">
        <v>0</v>
      </c>
      <c r="J40" s="1">
        <v>0</v>
      </c>
      <c r="K40" s="1">
        <v>223</v>
      </c>
      <c r="L40" s="1">
        <v>0</v>
      </c>
      <c r="M40" s="1">
        <v>223</v>
      </c>
      <c r="N40" s="1">
        <v>1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9">
        <f t="shared" si="0"/>
        <v>228.25</v>
      </c>
      <c r="AZ40" s="4" t="s">
        <v>22</v>
      </c>
      <c r="BA40" s="7" t="s">
        <v>22</v>
      </c>
    </row>
    <row r="41" spans="1:53" ht="15" customHeight="1" x14ac:dyDescent="0.25">
      <c r="A41" s="1" t="s">
        <v>70</v>
      </c>
      <c r="B41" s="1" t="s">
        <v>21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242</v>
      </c>
      <c r="T41" s="1">
        <v>2</v>
      </c>
      <c r="U41" s="1">
        <v>241</v>
      </c>
      <c r="V41" s="1">
        <v>6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9">
        <f t="shared" si="0"/>
        <v>241.5</v>
      </c>
      <c r="AZ41" s="4" t="s">
        <v>22</v>
      </c>
      <c r="BA41" s="7" t="s">
        <v>22</v>
      </c>
    </row>
    <row r="42" spans="1:53" ht="15" customHeight="1" x14ac:dyDescent="0.25">
      <c r="A42" s="1"/>
      <c r="B42" s="1" t="s">
        <v>21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9"/>
      <c r="AZ42" s="4" t="s">
        <v>22</v>
      </c>
      <c r="BA42" s="7" t="s">
        <v>22</v>
      </c>
    </row>
    <row r="43" spans="1:53" ht="15" customHeight="1" x14ac:dyDescent="0.25">
      <c r="A43" s="1"/>
      <c r="B43" s="1" t="s">
        <v>21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9"/>
      <c r="AZ43" s="4" t="s">
        <v>22</v>
      </c>
      <c r="BA43" s="7" t="s">
        <v>22</v>
      </c>
    </row>
    <row r="44" spans="1:53" ht="15" customHeight="1" x14ac:dyDescent="0.25">
      <c r="A44" s="1"/>
      <c r="B44" s="1" t="s">
        <v>21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9"/>
      <c r="AZ44" s="4" t="s">
        <v>22</v>
      </c>
      <c r="BA44" s="7" t="s">
        <v>22</v>
      </c>
    </row>
    <row r="45" spans="1:53" ht="15" customHeight="1" x14ac:dyDescent="0.25">
      <c r="A45" s="1"/>
      <c r="B45" s="1" t="s">
        <v>21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9"/>
      <c r="AZ45" s="4" t="s">
        <v>22</v>
      </c>
      <c r="BA45" s="7" t="s">
        <v>22</v>
      </c>
    </row>
    <row r="46" spans="1:5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9"/>
      <c r="AZ46" s="4"/>
      <c r="BA46" s="7"/>
    </row>
    <row r="47" spans="1:53" ht="15" customHeight="1" x14ac:dyDescent="0.25">
      <c r="AW47" s="1"/>
      <c r="AX47" s="1"/>
      <c r="AY47" s="9"/>
    </row>
    <row r="48" spans="1:53" ht="15" customHeight="1" x14ac:dyDescent="0.25">
      <c r="A48" s="1" t="s">
        <v>58</v>
      </c>
      <c r="B48" s="1" t="s">
        <v>20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214</v>
      </c>
      <c r="L48" s="1">
        <v>3</v>
      </c>
      <c r="M48" s="1">
        <v>219</v>
      </c>
      <c r="N48" s="1">
        <v>2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9">
        <f t="shared" si="0"/>
        <v>216.5</v>
      </c>
      <c r="AZ48" s="4" t="s">
        <v>22</v>
      </c>
      <c r="BA48" s="7" t="s">
        <v>22</v>
      </c>
    </row>
    <row r="49" spans="1:53" ht="15" customHeight="1" x14ac:dyDescent="0.25">
      <c r="A49" s="1" t="s">
        <v>16</v>
      </c>
      <c r="B49" s="1" t="s">
        <v>20</v>
      </c>
      <c r="C49" s="1">
        <v>206</v>
      </c>
      <c r="D49" s="1">
        <v>0</v>
      </c>
      <c r="E49" s="1">
        <v>209</v>
      </c>
      <c r="F49" s="1">
        <v>1</v>
      </c>
      <c r="G49" s="1">
        <v>207</v>
      </c>
      <c r="H49" s="1">
        <v>1</v>
      </c>
      <c r="I49" s="1">
        <v>218</v>
      </c>
      <c r="J49" s="1">
        <v>1</v>
      </c>
      <c r="K49" s="1">
        <v>215</v>
      </c>
      <c r="L49" s="1">
        <v>0</v>
      </c>
      <c r="M49" s="1">
        <v>220</v>
      </c>
      <c r="N49" s="1">
        <v>1</v>
      </c>
      <c r="O49" s="1">
        <v>0</v>
      </c>
      <c r="P49" s="1">
        <v>0</v>
      </c>
      <c r="Q49" s="1">
        <v>0</v>
      </c>
      <c r="R49" s="1">
        <v>0</v>
      </c>
      <c r="S49" s="1">
        <v>215</v>
      </c>
      <c r="T49" s="1">
        <v>0</v>
      </c>
      <c r="U49" s="1">
        <v>225</v>
      </c>
      <c r="V49" s="1">
        <v>2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9">
        <f t="shared" si="0"/>
        <v>214.375</v>
      </c>
      <c r="AZ49" s="4" t="s">
        <v>22</v>
      </c>
      <c r="BA49" s="7" t="s">
        <v>22</v>
      </c>
    </row>
    <row r="50" spans="1:53" ht="15" customHeight="1" x14ac:dyDescent="0.25">
      <c r="A50" s="1" t="s">
        <v>71</v>
      </c>
      <c r="B50" s="1" t="s">
        <v>20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216</v>
      </c>
      <c r="P50" s="1">
        <v>1</v>
      </c>
      <c r="Q50" s="1">
        <v>194</v>
      </c>
      <c r="R50" s="1">
        <v>1</v>
      </c>
      <c r="S50" s="1">
        <v>220</v>
      </c>
      <c r="T50" s="1">
        <v>0</v>
      </c>
      <c r="U50" s="1">
        <v>225</v>
      </c>
      <c r="V50" s="1">
        <v>2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9">
        <f t="shared" si="0"/>
        <v>213.75</v>
      </c>
      <c r="AZ50" s="4" t="s">
        <v>22</v>
      </c>
      <c r="BA50" s="7" t="s">
        <v>22</v>
      </c>
    </row>
    <row r="51" spans="1:53" ht="15" customHeight="1" x14ac:dyDescent="0.25">
      <c r="A51" s="1" t="s">
        <v>17</v>
      </c>
      <c r="B51" s="1" t="s">
        <v>20</v>
      </c>
      <c r="C51" s="1">
        <v>215</v>
      </c>
      <c r="D51" s="1">
        <v>1</v>
      </c>
      <c r="E51" s="1">
        <v>192</v>
      </c>
      <c r="F51" s="1">
        <v>1</v>
      </c>
      <c r="G51" s="1">
        <v>187</v>
      </c>
      <c r="H51" s="1">
        <v>0</v>
      </c>
      <c r="I51" s="1">
        <v>191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9">
        <f t="shared" si="0"/>
        <v>196.25</v>
      </c>
      <c r="AZ51" s="4" t="s">
        <v>22</v>
      </c>
      <c r="BA51" s="7" t="s">
        <v>22</v>
      </c>
    </row>
    <row r="52" spans="1:53" ht="15" customHeight="1" x14ac:dyDescent="0.25">
      <c r="A52" s="1" t="s">
        <v>66</v>
      </c>
      <c r="B52" s="1" t="s">
        <v>20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198</v>
      </c>
      <c r="P52" s="1">
        <v>0</v>
      </c>
      <c r="Q52" s="1">
        <v>194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9">
        <f t="shared" si="0"/>
        <v>196</v>
      </c>
      <c r="AZ52" s="4" t="s">
        <v>22</v>
      </c>
      <c r="BA52" s="7" t="s">
        <v>22</v>
      </c>
    </row>
    <row r="53" spans="1:53" ht="15" customHeight="1" x14ac:dyDescent="0.25">
      <c r="A53" s="1" t="s">
        <v>59</v>
      </c>
      <c r="B53" s="1" t="s">
        <v>20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223</v>
      </c>
      <c r="L53" s="1">
        <v>3</v>
      </c>
      <c r="M53" s="1">
        <v>217</v>
      </c>
      <c r="N53" s="1">
        <v>0</v>
      </c>
      <c r="O53" s="1">
        <v>195</v>
      </c>
      <c r="P53" s="1">
        <v>0</v>
      </c>
      <c r="Q53" s="1">
        <v>216</v>
      </c>
      <c r="R53" s="1">
        <v>1</v>
      </c>
      <c r="S53" s="1">
        <v>227</v>
      </c>
      <c r="T53" s="1">
        <v>1</v>
      </c>
      <c r="U53" s="1">
        <v>220</v>
      </c>
      <c r="V53" s="1">
        <v>1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9">
        <f t="shared" si="0"/>
        <v>216.33333333333334</v>
      </c>
      <c r="AZ53" s="4" t="s">
        <v>22</v>
      </c>
      <c r="BA53" s="7" t="s">
        <v>22</v>
      </c>
    </row>
    <row r="54" spans="1:53" ht="15" customHeight="1" x14ac:dyDescent="0.25">
      <c r="A54" s="1" t="s">
        <v>47</v>
      </c>
      <c r="B54" s="1" t="s">
        <v>20</v>
      </c>
      <c r="C54" s="1">
        <v>188</v>
      </c>
      <c r="D54" s="1">
        <v>0</v>
      </c>
      <c r="E54" s="1">
        <v>195</v>
      </c>
      <c r="F54" s="1">
        <v>1</v>
      </c>
      <c r="G54" s="1">
        <v>222</v>
      </c>
      <c r="H54" s="1">
        <v>1</v>
      </c>
      <c r="I54" s="1">
        <v>231</v>
      </c>
      <c r="J54" s="1">
        <v>3</v>
      </c>
      <c r="K54" s="1">
        <v>218</v>
      </c>
      <c r="L54" s="1">
        <v>1</v>
      </c>
      <c r="M54" s="1">
        <v>220</v>
      </c>
      <c r="N54" s="1">
        <v>2</v>
      </c>
      <c r="O54" s="1">
        <v>213</v>
      </c>
      <c r="P54" s="1">
        <v>0</v>
      </c>
      <c r="Q54" s="1">
        <v>223</v>
      </c>
      <c r="R54" s="1">
        <v>1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9">
        <f t="shared" si="0"/>
        <v>213.75</v>
      </c>
      <c r="AZ54" s="4" t="s">
        <v>22</v>
      </c>
      <c r="BA54" s="7" t="s">
        <v>22</v>
      </c>
    </row>
    <row r="55" spans="1:53" ht="15" customHeight="1" x14ac:dyDescent="0.25">
      <c r="A55" s="1" t="s">
        <v>57</v>
      </c>
      <c r="B55" s="1" t="s">
        <v>20</v>
      </c>
      <c r="C55" s="1">
        <v>0</v>
      </c>
      <c r="D55" s="1">
        <v>0</v>
      </c>
      <c r="E55" s="1">
        <v>0</v>
      </c>
      <c r="F55" s="1">
        <v>0</v>
      </c>
      <c r="G55" s="1">
        <v>228</v>
      </c>
      <c r="H55" s="1">
        <v>2</v>
      </c>
      <c r="I55" s="1">
        <v>224</v>
      </c>
      <c r="J55" s="1">
        <v>2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234</v>
      </c>
      <c r="T55" s="1">
        <v>3</v>
      </c>
      <c r="U55" s="1">
        <v>236</v>
      </c>
      <c r="V55" s="1">
        <v>5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9">
        <f t="shared" si="0"/>
        <v>230.5</v>
      </c>
      <c r="AZ55" s="4" t="s">
        <v>22</v>
      </c>
      <c r="BA55" s="7" t="s">
        <v>22</v>
      </c>
    </row>
    <row r="56" spans="1:53" ht="15" customHeight="1" x14ac:dyDescent="0.25">
      <c r="A56" s="1" t="s">
        <v>64</v>
      </c>
      <c r="B56" s="1" t="s">
        <v>20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204</v>
      </c>
      <c r="P56" s="1">
        <v>2</v>
      </c>
      <c r="Q56" s="1">
        <v>215</v>
      </c>
      <c r="R56" s="1">
        <v>1</v>
      </c>
      <c r="S56" s="1">
        <v>196</v>
      </c>
      <c r="T56" s="1">
        <v>1</v>
      </c>
      <c r="U56" s="1">
        <v>195</v>
      </c>
      <c r="V56" s="1">
        <v>1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9">
        <f t="shared" si="0"/>
        <v>202.5</v>
      </c>
      <c r="AZ56" s="4" t="s">
        <v>22</v>
      </c>
      <c r="BA56" s="7" t="s">
        <v>22</v>
      </c>
    </row>
    <row r="57" spans="1:53" ht="15" customHeight="1" x14ac:dyDescent="0.25">
      <c r="A57" s="1" t="s">
        <v>65</v>
      </c>
      <c r="B57" s="1" t="s">
        <v>20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162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9">
        <f t="shared" si="0"/>
        <v>162</v>
      </c>
      <c r="AZ57" s="4" t="s">
        <v>22</v>
      </c>
      <c r="BA57" s="7" t="s">
        <v>22</v>
      </c>
    </row>
    <row r="58" spans="1:53" ht="15" customHeight="1" x14ac:dyDescent="0.25">
      <c r="A58" s="1" t="s">
        <v>60</v>
      </c>
      <c r="B58" s="1" t="s">
        <v>20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167</v>
      </c>
      <c r="L58" s="1">
        <v>0</v>
      </c>
      <c r="M58" s="1">
        <v>147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9">
        <f t="shared" si="0"/>
        <v>157</v>
      </c>
      <c r="AZ58" s="4" t="s">
        <v>22</v>
      </c>
      <c r="BA58" s="7" t="s">
        <v>22</v>
      </c>
    </row>
    <row r="59" spans="1:53" ht="15" customHeight="1" x14ac:dyDescent="0.25">
      <c r="A59" s="1" t="s">
        <v>45</v>
      </c>
      <c r="B59" s="1" t="s">
        <v>20</v>
      </c>
      <c r="C59" s="1">
        <v>191</v>
      </c>
      <c r="D59" s="1">
        <v>1</v>
      </c>
      <c r="E59" s="1">
        <v>222</v>
      </c>
      <c r="F59" s="1">
        <v>0</v>
      </c>
      <c r="G59" s="1">
        <v>215</v>
      </c>
      <c r="H59" s="1">
        <v>0</v>
      </c>
      <c r="I59" s="1">
        <v>202</v>
      </c>
      <c r="J59" s="1">
        <v>1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9">
        <f t="shared" si="0"/>
        <v>207.5</v>
      </c>
      <c r="AZ59" s="4" t="s">
        <v>22</v>
      </c>
      <c r="BA59" s="7" t="s">
        <v>22</v>
      </c>
    </row>
    <row r="60" spans="1:53" ht="15" customHeight="1" x14ac:dyDescent="0.25">
      <c r="A60" s="1" t="s">
        <v>55</v>
      </c>
      <c r="B60" s="1" t="s">
        <v>20</v>
      </c>
      <c r="C60" s="1">
        <v>0</v>
      </c>
      <c r="D60" s="1">
        <v>0</v>
      </c>
      <c r="E60" s="1">
        <v>0</v>
      </c>
      <c r="F60" s="1">
        <v>0</v>
      </c>
      <c r="G60" s="1">
        <v>223</v>
      </c>
      <c r="H60" s="1">
        <v>2</v>
      </c>
      <c r="I60" s="1">
        <v>221</v>
      </c>
      <c r="J60" s="1">
        <v>0</v>
      </c>
      <c r="K60" s="1">
        <v>221</v>
      </c>
      <c r="L60" s="1">
        <v>2</v>
      </c>
      <c r="M60" s="1">
        <v>209</v>
      </c>
      <c r="N60" s="1">
        <v>1</v>
      </c>
      <c r="O60" s="1">
        <v>0</v>
      </c>
      <c r="P60" s="1">
        <v>0</v>
      </c>
      <c r="Q60" s="1">
        <v>0</v>
      </c>
      <c r="R60" s="1">
        <v>0</v>
      </c>
      <c r="S60" s="1">
        <v>199</v>
      </c>
      <c r="T60" s="1">
        <v>2</v>
      </c>
      <c r="U60" s="1">
        <v>204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9">
        <f t="shared" si="0"/>
        <v>212.83333333333334</v>
      </c>
      <c r="AZ60" s="4" t="s">
        <v>22</v>
      </c>
      <c r="BA60" s="7" t="s">
        <v>22</v>
      </c>
    </row>
    <row r="61" spans="1:53" ht="15" customHeight="1" x14ac:dyDescent="0.25">
      <c r="A61" s="1" t="s">
        <v>62</v>
      </c>
      <c r="B61" s="1" t="s">
        <v>20</v>
      </c>
      <c r="C61" s="1">
        <v>0</v>
      </c>
      <c r="D61" s="1">
        <v>0</v>
      </c>
      <c r="E61" s="1">
        <v>0</v>
      </c>
      <c r="F61" s="1">
        <v>0</v>
      </c>
      <c r="G61" s="1">
        <v>205</v>
      </c>
      <c r="H61" s="1">
        <v>2</v>
      </c>
      <c r="I61" s="1">
        <v>224</v>
      </c>
      <c r="J61" s="1">
        <v>2</v>
      </c>
      <c r="K61" s="1">
        <v>197</v>
      </c>
      <c r="L61" s="1">
        <v>0</v>
      </c>
      <c r="M61" s="1">
        <v>196</v>
      </c>
      <c r="N61" s="1">
        <v>0</v>
      </c>
      <c r="O61" s="1">
        <v>215</v>
      </c>
      <c r="P61" s="1">
        <v>0</v>
      </c>
      <c r="Q61" s="1">
        <v>199</v>
      </c>
      <c r="R61" s="1">
        <v>1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9">
        <f t="shared" si="0"/>
        <v>206</v>
      </c>
      <c r="AZ61" s="4" t="s">
        <v>22</v>
      </c>
      <c r="BA61" s="7" t="s">
        <v>22</v>
      </c>
    </row>
    <row r="62" spans="1:53" ht="15" customHeight="1" x14ac:dyDescent="0.25">
      <c r="A62" s="1" t="s">
        <v>67</v>
      </c>
      <c r="B62" s="1" t="s">
        <v>20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220</v>
      </c>
      <c r="P62" s="1">
        <v>1</v>
      </c>
      <c r="Q62" s="1">
        <v>219</v>
      </c>
      <c r="R62" s="1">
        <v>1</v>
      </c>
      <c r="S62" s="1">
        <v>231</v>
      </c>
      <c r="T62" s="1">
        <v>1</v>
      </c>
      <c r="U62" s="1">
        <v>234</v>
      </c>
      <c r="V62" s="1">
        <v>3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9">
        <f t="shared" si="0"/>
        <v>226</v>
      </c>
      <c r="AZ62" s="4" t="s">
        <v>22</v>
      </c>
      <c r="BA62" s="7" t="s">
        <v>22</v>
      </c>
    </row>
    <row r="63" spans="1:53" ht="15" customHeight="1" x14ac:dyDescent="0.25">
      <c r="A63" s="1" t="s">
        <v>43</v>
      </c>
      <c r="B63" s="1" t="s">
        <v>20</v>
      </c>
      <c r="C63" s="1">
        <v>190</v>
      </c>
      <c r="D63" s="1">
        <v>0</v>
      </c>
      <c r="E63" s="1">
        <v>201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9">
        <f t="shared" si="0"/>
        <v>195.5</v>
      </c>
      <c r="AZ63" s="4" t="s">
        <v>22</v>
      </c>
      <c r="BA63" s="7" t="s">
        <v>22</v>
      </c>
    </row>
    <row r="64" spans="1:53" ht="15" customHeight="1" x14ac:dyDescent="0.25">
      <c r="A64" s="1" t="s">
        <v>46</v>
      </c>
      <c r="B64" s="1" t="s">
        <v>20</v>
      </c>
      <c r="C64" s="1">
        <v>216</v>
      </c>
      <c r="D64" s="1">
        <v>2</v>
      </c>
      <c r="E64" s="1">
        <v>219</v>
      </c>
      <c r="F64" s="1">
        <v>2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208</v>
      </c>
      <c r="P64" s="1">
        <v>2</v>
      </c>
      <c r="Q64" s="1">
        <v>210</v>
      </c>
      <c r="R64" s="1">
        <v>1</v>
      </c>
      <c r="S64" s="1">
        <v>221</v>
      </c>
      <c r="T64" s="1">
        <v>2</v>
      </c>
      <c r="U64" s="1">
        <v>214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9">
        <f t="shared" si="0"/>
        <v>214.66666666666666</v>
      </c>
      <c r="AZ64" s="4" t="s">
        <v>22</v>
      </c>
      <c r="BA64" s="7" t="s">
        <v>22</v>
      </c>
    </row>
    <row r="65" spans="1:53" ht="15" customHeight="1" x14ac:dyDescent="0.25">
      <c r="A65" s="1"/>
      <c r="B65" s="1" t="s">
        <v>20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9"/>
      <c r="AZ65" s="4" t="s">
        <v>22</v>
      </c>
      <c r="BA65" s="7" t="s">
        <v>22</v>
      </c>
    </row>
    <row r="66" spans="1:53" ht="15" customHeight="1" x14ac:dyDescent="0.25">
      <c r="A66" s="1"/>
      <c r="B66" s="1" t="s">
        <v>20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9"/>
      <c r="AZ66" s="4" t="s">
        <v>22</v>
      </c>
      <c r="BA66" s="7" t="s">
        <v>22</v>
      </c>
    </row>
    <row r="67" spans="1:53" ht="15" customHeight="1" x14ac:dyDescent="0.25">
      <c r="A67" s="1"/>
      <c r="B67" s="1" t="s">
        <v>20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9"/>
      <c r="AZ67" s="4" t="s">
        <v>22</v>
      </c>
      <c r="BA67" s="7" t="s">
        <v>22</v>
      </c>
    </row>
    <row r="68" spans="1:53" ht="15" customHeight="1" x14ac:dyDescent="0.25">
      <c r="A68" s="1"/>
      <c r="B68" s="1" t="s">
        <v>20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9"/>
      <c r="AZ68" s="4" t="s">
        <v>22</v>
      </c>
      <c r="BA68" s="7" t="s">
        <v>22</v>
      </c>
    </row>
    <row r="69" spans="1:53" ht="15" customHeight="1" x14ac:dyDescent="0.25">
      <c r="A69" s="1"/>
      <c r="B69" s="1" t="s">
        <v>20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9"/>
      <c r="AZ69" s="4" t="s">
        <v>22</v>
      </c>
      <c r="BA69" s="7" t="s">
        <v>22</v>
      </c>
    </row>
    <row r="70" spans="1:53" ht="15" customHeight="1" x14ac:dyDescent="0.25">
      <c r="A70" s="1"/>
      <c r="B70" s="1" t="s">
        <v>20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9"/>
      <c r="AZ70" s="4" t="s">
        <v>22</v>
      </c>
      <c r="BA70" s="7" t="s">
        <v>22</v>
      </c>
    </row>
  </sheetData>
  <autoFilter ref="A3:BA3" xr:uid="{ADEDF485-AB9D-4B10-9E60-BD5FBA986E6C}">
    <sortState xmlns:xlrd2="http://schemas.microsoft.com/office/spreadsheetml/2017/richdata2" ref="A4:BA28">
      <sortCondition ref="A3"/>
    </sortState>
  </autoFilter>
  <mergeCells count="36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W2:AX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Walker</dc:creator>
  <cp:lastModifiedBy>Matt</cp:lastModifiedBy>
  <cp:lastPrinted>2021-05-18T16:30:51Z</cp:lastPrinted>
  <dcterms:created xsi:type="dcterms:W3CDTF">2018-10-06T23:38:38Z</dcterms:created>
  <dcterms:modified xsi:type="dcterms:W3CDTF">2023-05-08T13:34:01Z</dcterms:modified>
</cp:coreProperties>
</file>