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AppData\Local\Microsoft\Windows\INetCache\Content.Outlook\HZ6OWS0V\"/>
    </mc:Choice>
  </mc:AlternateContent>
  <xr:revisionPtr revIDLastSave="0" documentId="13_ncr:1_{D9E0269C-6591-4666-B0B9-28727D3D8657}" xr6:coauthVersionLast="47" xr6:coauthVersionMax="47" xr10:uidLastSave="{00000000-0000-0000-0000-000000000000}"/>
  <bookViews>
    <workbookView xWindow="13035" yWindow="1920" windowWidth="14850" windowHeight="12495" xr2:uid="{7AB77A52-B0C4-485F-9725-6A38E1B5EE65}"/>
  </bookViews>
  <sheets>
    <sheet name="300 Yard Match" sheetId="1" r:id="rId1"/>
    <sheet name="Seibert Trophy" sheetId="2" r:id="rId2"/>
    <sheet name="Frombach Trophy " sheetId="3" r:id="rId3"/>
  </sheets>
  <definedNames>
    <definedName name="_xlnm._FilterDatabase" localSheetId="0" hidden="1">'300 Yard Match'!$C$1:$N$3</definedName>
    <definedName name="_xlnm.Print_Area" localSheetId="0">'300 Yard Match'!#REF!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4" i="1" l="1"/>
  <c r="Q24" i="1"/>
  <c r="N24" i="1" a="1"/>
  <c r="N24" i="1" s="1"/>
  <c r="M24" i="1"/>
  <c r="P15" i="1"/>
  <c r="O15" i="1"/>
  <c r="Q15" i="1"/>
  <c r="N15" i="1" a="1"/>
  <c r="N15" i="1" s="1"/>
  <c r="M15" i="1"/>
  <c r="O5" i="1"/>
  <c r="Q5" i="1"/>
  <c r="P5" i="1" s="1"/>
  <c r="N5" i="1" a="1"/>
  <c r="N5" i="1" s="1"/>
  <c r="M5" i="1"/>
  <c r="O21" i="1"/>
  <c r="Q21" i="1"/>
  <c r="P21" i="1" s="1"/>
  <c r="N21" i="1" a="1"/>
  <c r="N21" i="1" s="1"/>
  <c r="M21" i="1"/>
  <c r="O19" i="1"/>
  <c r="Q19" i="1"/>
  <c r="P19" i="1" s="1"/>
  <c r="N19" i="1" a="1"/>
  <c r="N19" i="1" s="1"/>
  <c r="M19" i="1"/>
  <c r="X15" i="2"/>
  <c r="W15" i="2"/>
  <c r="X8" i="2"/>
  <c r="W8" i="2"/>
  <c r="X6" i="2"/>
  <c r="W6" i="2"/>
  <c r="X14" i="2"/>
  <c r="W14" i="2"/>
  <c r="X7" i="2"/>
  <c r="W7" i="2"/>
  <c r="X21" i="2"/>
  <c r="W21" i="2"/>
  <c r="X20" i="2"/>
  <c r="W20" i="2"/>
  <c r="X19" i="2"/>
  <c r="W19" i="2"/>
  <c r="X18" i="2"/>
  <c r="W18" i="2"/>
  <c r="X17" i="2"/>
  <c r="W17" i="2"/>
  <c r="X16" i="2"/>
  <c r="W16" i="2"/>
  <c r="X13" i="2"/>
  <c r="W13" i="2"/>
  <c r="X12" i="2"/>
  <c r="W12" i="2"/>
  <c r="X11" i="2"/>
  <c r="W11" i="2"/>
  <c r="X10" i="2"/>
  <c r="W10" i="2"/>
  <c r="X9" i="2"/>
  <c r="W9" i="2"/>
  <c r="X5" i="2"/>
  <c r="W5" i="2"/>
  <c r="X4" i="2"/>
  <c r="W4" i="2"/>
  <c r="O6" i="1"/>
  <c r="N4" i="1" a="1"/>
  <c r="N4" i="1" s="1"/>
  <c r="N7" i="1" a="1"/>
  <c r="N7" i="1" s="1"/>
  <c r="N8" i="1" a="1"/>
  <c r="N8" i="1" s="1"/>
  <c r="N9" i="1" a="1"/>
  <c r="N9" i="1" s="1"/>
  <c r="N10" i="1" a="1"/>
  <c r="N10" i="1" s="1"/>
  <c r="N11" i="1" a="1"/>
  <c r="N11" i="1" s="1"/>
  <c r="N12" i="1" a="1"/>
  <c r="N12" i="1" s="1"/>
  <c r="N13" i="1" a="1"/>
  <c r="N13" i="1" s="1"/>
  <c r="N14" i="1" a="1"/>
  <c r="N14" i="1" s="1"/>
  <c r="N16" i="1" a="1"/>
  <c r="N16" i="1" s="1"/>
  <c r="N17" i="1" a="1"/>
  <c r="N17" i="1" s="1"/>
  <c r="N18" i="1" a="1"/>
  <c r="N18" i="1" s="1"/>
  <c r="N20" i="1" a="1"/>
  <c r="N20" i="1" s="1"/>
  <c r="N22" i="1" a="1"/>
  <c r="N22" i="1" s="1"/>
  <c r="N23" i="1" a="1"/>
  <c r="N23" i="1" s="1"/>
  <c r="N25" i="1" a="1"/>
  <c r="N25" i="1" s="1"/>
  <c r="O22" i="1"/>
  <c r="Q22" i="1"/>
  <c r="P22" i="1" s="1"/>
  <c r="M22" i="1"/>
  <c r="Q6" i="1"/>
  <c r="P6" i="1" s="1"/>
  <c r="N6" i="1" a="1"/>
  <c r="N6" i="1" s="1"/>
  <c r="M6" i="1"/>
  <c r="O12" i="1"/>
  <c r="Q12" i="1"/>
  <c r="P12" i="1" s="1"/>
  <c r="M12" i="1"/>
  <c r="O25" i="1"/>
  <c r="O20" i="1"/>
  <c r="Q20" i="1"/>
  <c r="P20" i="1" s="1"/>
  <c r="M20" i="1"/>
  <c r="O8" i="1"/>
  <c r="O9" i="1"/>
  <c r="O10" i="1"/>
  <c r="O11" i="1"/>
  <c r="O13" i="1"/>
  <c r="O14" i="1"/>
  <c r="O16" i="1"/>
  <c r="O17" i="1"/>
  <c r="O18" i="1"/>
  <c r="O7" i="1"/>
  <c r="O23" i="1"/>
  <c r="O4" i="1"/>
  <c r="H7" i="3"/>
  <c r="H3" i="3"/>
  <c r="H4" i="3"/>
  <c r="H5" i="3"/>
  <c r="H6" i="3"/>
  <c r="H8" i="3"/>
  <c r="H9" i="3"/>
  <c r="H10" i="3"/>
  <c r="H11" i="3"/>
  <c r="H12" i="3"/>
  <c r="H2" i="3"/>
  <c r="H13" i="3"/>
  <c r="H14" i="3"/>
  <c r="H15" i="3"/>
  <c r="H16" i="3"/>
  <c r="H17" i="3"/>
  <c r="H18" i="3"/>
  <c r="Q8" i="1"/>
  <c r="P8" i="1" s="1"/>
  <c r="Q9" i="1"/>
  <c r="P9" i="1" s="1"/>
  <c r="Q10" i="1"/>
  <c r="P10" i="1" s="1"/>
  <c r="Q11" i="1"/>
  <c r="P11" i="1" s="1"/>
  <c r="Q13" i="1"/>
  <c r="P13" i="1" s="1"/>
  <c r="Q14" i="1"/>
  <c r="P14" i="1" s="1"/>
  <c r="Q16" i="1"/>
  <c r="P16" i="1" s="1"/>
  <c r="Q17" i="1"/>
  <c r="P17" i="1" s="1"/>
  <c r="Q18" i="1"/>
  <c r="P18" i="1" s="1"/>
  <c r="Q7" i="1"/>
  <c r="P7" i="1" s="1"/>
  <c r="Q23" i="1"/>
  <c r="P23" i="1" s="1"/>
  <c r="Q25" i="1"/>
  <c r="P25" i="1" s="1"/>
  <c r="Q26" i="1"/>
  <c r="Q27" i="1"/>
  <c r="Q28" i="1"/>
  <c r="Q29" i="1"/>
  <c r="Q30" i="1"/>
  <c r="Q31" i="1"/>
  <c r="Q32" i="1"/>
  <c r="Q33" i="1"/>
  <c r="Q4" i="1"/>
  <c r="N26" i="1" a="1"/>
  <c r="N26" i="1" s="1"/>
  <c r="N27" i="1" a="1"/>
  <c r="N27" i="1" s="1"/>
  <c r="N28" i="1" a="1"/>
  <c r="N28" i="1" s="1"/>
  <c r="N29" i="1" a="1"/>
  <c r="N29" i="1" s="1"/>
  <c r="N30" i="1" a="1"/>
  <c r="N30" i="1" s="1"/>
  <c r="N31" i="1" a="1"/>
  <c r="N31" i="1" s="1"/>
  <c r="N32" i="1" a="1"/>
  <c r="N32" i="1" s="1"/>
  <c r="N33" i="1" a="1"/>
  <c r="N33" i="1" s="1"/>
  <c r="M23" i="1"/>
  <c r="M13" i="1"/>
  <c r="M25" i="1"/>
  <c r="M14" i="1"/>
  <c r="M11" i="1"/>
  <c r="M10" i="1"/>
  <c r="M9" i="1"/>
  <c r="M8" i="1"/>
  <c r="M7" i="1"/>
  <c r="M18" i="1"/>
  <c r="M17" i="1"/>
  <c r="M33" i="1"/>
  <c r="M32" i="1"/>
  <c r="M31" i="1"/>
  <c r="M30" i="1"/>
  <c r="M29" i="1"/>
  <c r="M28" i="1"/>
  <c r="M27" i="1"/>
  <c r="M26" i="1"/>
  <c r="M16" i="1"/>
  <c r="M4" i="1"/>
  <c r="P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<sst xmlns="http://schemas.openxmlformats.org/spreadsheetml/2006/main" count="141" uniqueCount="71">
  <si>
    <t>Name</t>
  </si>
  <si>
    <t>Class</t>
  </si>
  <si>
    <t>Score</t>
  </si>
  <si>
    <t>Matt Daly</t>
  </si>
  <si>
    <t>T1</t>
  </si>
  <si>
    <t>Total
Score</t>
  </si>
  <si>
    <t>Richard Beginski</t>
  </si>
  <si>
    <t>Christian Eckhoff</t>
  </si>
  <si>
    <t>Pat Farrell</t>
  </si>
  <si>
    <t>Parker Letson</t>
  </si>
  <si>
    <t>Jeff Locke</t>
  </si>
  <si>
    <t>Richard Nicol</t>
  </si>
  <si>
    <t>Joshua Shaw</t>
  </si>
  <si>
    <t>Bryan Zolnikov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</si>
  <si>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</si>
  <si>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</si>
  <si>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</si>
  <si>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</si>
  <si>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</si>
  <si>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</si>
  <si>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</si>
  <si>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</si>
  <si>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</si>
  <si>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T1-X</t>
  </si>
  <si>
    <t>T2-X</t>
  </si>
  <si>
    <t>T3-X</t>
  </si>
  <si>
    <t>T4-X</t>
  </si>
  <si>
    <t>T5-X</t>
  </si>
  <si>
    <t>T6-X</t>
  </si>
  <si>
    <t>T7-X</t>
  </si>
  <si>
    <t>T8-X</t>
  </si>
  <si>
    <t>T9-X</t>
  </si>
  <si>
    <t>T10-X</t>
  </si>
  <si>
    <t>Seibert Trophy</t>
  </si>
  <si>
    <t>Bruce Teel</t>
  </si>
  <si>
    <t>Bold Type Denotes Trophy Eligible</t>
  </si>
  <si>
    <t>Expert</t>
  </si>
  <si>
    <t>Sharpshooter</t>
  </si>
  <si>
    <t xml:space="preserve">Scoring </t>
  </si>
  <si>
    <t>Average</t>
  </si>
  <si>
    <t>Bill Rice</t>
  </si>
  <si>
    <t xml:space="preserve">Best 7 of 10 </t>
  </si>
  <si>
    <t>Total Top 7 Scores</t>
  </si>
  <si>
    <t>Match Count</t>
  </si>
  <si>
    <t>Kahnh Nguyen</t>
  </si>
  <si>
    <t xml:space="preserve">Overall Season </t>
  </si>
  <si>
    <t>Total score</t>
  </si>
  <si>
    <t>January 2023</t>
  </si>
  <si>
    <t>February 2023</t>
  </si>
  <si>
    <t>April 2023</t>
  </si>
  <si>
    <t>May 2023</t>
  </si>
  <si>
    <t>June 2023</t>
  </si>
  <si>
    <t>July 2023</t>
  </si>
  <si>
    <t>August 2023</t>
  </si>
  <si>
    <t>September 2023</t>
  </si>
  <si>
    <t>November 2023</t>
  </si>
  <si>
    <t>December 2023</t>
  </si>
  <si>
    <t>John Kimbrough</t>
  </si>
  <si>
    <t>Alex Roeber</t>
  </si>
  <si>
    <t>Ernie Snyder</t>
  </si>
  <si>
    <t>Praveen Kumar</t>
  </si>
  <si>
    <t>Alex Powell</t>
  </si>
  <si>
    <t>Jeff Lewis</t>
  </si>
  <si>
    <t>Kahn Nguyen</t>
  </si>
  <si>
    <t>Larry Wright</t>
  </si>
  <si>
    <t>Tom Horn</t>
  </si>
  <si>
    <t>Francis Higgins</t>
  </si>
  <si>
    <t>Jason Pohlman</t>
  </si>
  <si>
    <t>Tom Horne</t>
  </si>
  <si>
    <t>Dwayne Clark</t>
  </si>
  <si>
    <t>Troy 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</si>
</sst>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16" fontId="1" fillId="0" borderId="1" xfId="0" quotePrefix="1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0" xfId="0" quotePrefix="1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Q33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9" sqref="G9"/>
    </sheetView>
  </sheetViews>
  <sheetFormatPr defaultRowHeight="15" customHeight="1" x14ac:dyDescent="0.25"/>
  <cols>
    <col min="1" max="1" width="21.7109375" style="13" customWidth="1"/>
    <col min="2" max="2" width="15.28515625" style="13" customWidth="1"/>
    <col min="3" max="3" width="12.28515625" style="17" customWidth="1"/>
    <col min="4" max="4" width="13.85546875" style="17" customWidth="1"/>
    <col min="5" max="5" width="11.42578125" style="17" customWidth="1"/>
    <col min="6" max="6" width="9.7109375" style="17" customWidth="1"/>
    <col min="7" max="7" width="11.42578125" style="17" customWidth="1"/>
    <col min="8" max="8" width="11" style="17" customWidth="1"/>
    <col min="9" max="9" width="11.42578125" style="17" customWidth="1"/>
    <col min="10" max="10" width="14.85546875" style="17" customWidth="1"/>
    <col min="11" max="11" width="14.5703125" style="17" customWidth="1"/>
    <col min="12" max="12" width="15.7109375" style="17" customWidth="1"/>
    <col min="13" max="14" width="14.7109375" style="13" customWidth="1"/>
    <col min="15" max="16" width="18.42578125" style="17" customWidth="1"/>
    <col min="17" max="17" width="11.28515625" style="17" customWidth="1"/>
    <col min="18" max="16384" width="9.140625" style="13"/>
  </cols>
  <sheetData>
    <row r="1" spans="1:17" s="7" customFormat="1" ht="15" customHeight="1" x14ac:dyDescent="0.25">
      <c r="C1" s="8" t="s">
        <v>47</v>
      </c>
      <c r="D1" s="9" t="s">
        <v>48</v>
      </c>
      <c r="E1" s="9" t="s">
        <v>49</v>
      </c>
      <c r="F1" s="9" t="s">
        <v>50</v>
      </c>
      <c r="G1" s="9" t="s">
        <v>51</v>
      </c>
      <c r="H1" s="9" t="s">
        <v>52</v>
      </c>
      <c r="I1" s="9" t="s">
        <v>53</v>
      </c>
      <c r="J1" s="9" t="s">
        <v>54</v>
      </c>
      <c r="K1" s="9" t="s">
        <v>55</v>
      </c>
      <c r="L1" s="9" t="s">
        <v>56</v>
      </c>
      <c r="M1" s="23" t="s">
        <v>5</v>
      </c>
      <c r="N1" s="23" t="s">
        <v>42</v>
      </c>
      <c r="O1" s="10" t="s">
        <v>45</v>
      </c>
      <c r="P1" s="10" t="s">
        <v>38</v>
      </c>
      <c r="Q1" s="24" t="s">
        <v>43</v>
      </c>
    </row>
    <row r="2" spans="1:17" s="7" customFormat="1" ht="15" customHeight="1" x14ac:dyDescent="0.25">
      <c r="A2" s="11"/>
      <c r="B2" s="11"/>
      <c r="C2" s="12" t="s">
        <v>4</v>
      </c>
      <c r="D2" s="12" t="s">
        <v>4</v>
      </c>
      <c r="E2" s="12" t="s">
        <v>4</v>
      </c>
      <c r="F2" s="12" t="s">
        <v>4</v>
      </c>
      <c r="G2" s="12" t="s">
        <v>4</v>
      </c>
      <c r="H2" s="12" t="s">
        <v>4</v>
      </c>
      <c r="I2" s="12" t="s">
        <v>4</v>
      </c>
      <c r="J2" s="12" t="s">
        <v>4</v>
      </c>
      <c r="K2" s="12" t="s">
        <v>4</v>
      </c>
      <c r="L2" s="12" t="s">
        <v>4</v>
      </c>
      <c r="M2" s="23"/>
      <c r="N2" s="23"/>
      <c r="O2" s="10" t="s">
        <v>39</v>
      </c>
      <c r="P2" s="10" t="s">
        <v>39</v>
      </c>
      <c r="Q2" s="24"/>
    </row>
    <row r="3" spans="1:17" s="7" customFormat="1" ht="15" customHeight="1" x14ac:dyDescent="0.25">
      <c r="A3" s="11" t="s">
        <v>0</v>
      </c>
      <c r="B3" s="11" t="s">
        <v>1</v>
      </c>
      <c r="C3" s="12" t="s">
        <v>2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2</v>
      </c>
      <c r="L3" s="12" t="s">
        <v>2</v>
      </c>
      <c r="M3" s="23"/>
      <c r="N3" s="23"/>
      <c r="O3" s="10"/>
      <c r="P3" s="10" t="s">
        <v>41</v>
      </c>
      <c r="Q3" s="10"/>
    </row>
    <row r="4" spans="1:17" ht="15" customHeight="1" x14ac:dyDescent="0.25">
      <c r="A4" s="14" t="s">
        <v>6</v>
      </c>
      <c r="B4" s="14" t="s">
        <v>36</v>
      </c>
      <c r="C4" s="15">
        <v>389</v>
      </c>
      <c r="D4" s="15">
        <v>397</v>
      </c>
      <c r="E4" s="15">
        <v>397</v>
      </c>
      <c r="F4" s="15">
        <v>395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4">
        <f t="shared" ref="M4:M21" si="0">SUM(C4:L4)</f>
        <v>1578</v>
      </c>
      <c r="N4" s="14" cm="1">
        <f t="array" ref="N4">SUM(LARGE((C4,D4,E4,F4,G4,H4,I4,J4,K4,L4),{1,2,3,4,5,6,7}))</f>
        <v>1578</v>
      </c>
      <c r="O4" s="16">
        <f>SUM(B4:L4)/(COUNTIF(B4:L4,"&gt;0"))</f>
        <v>394.5</v>
      </c>
      <c r="P4" s="16">
        <f t="shared" ref="P4:P25" si="1">IF(Q4 &gt; 6, N4/7, 0)</f>
        <v>0</v>
      </c>
      <c r="Q4" s="17">
        <f t="shared" ref="Q4:Q33" si="2">COUNTIF(C4:L4, "&gt;0")</f>
        <v>4</v>
      </c>
    </row>
    <row r="5" spans="1:17" ht="15" customHeight="1" x14ac:dyDescent="0.25">
      <c r="A5" s="14" t="s">
        <v>68</v>
      </c>
      <c r="B5" s="14" t="s">
        <v>36</v>
      </c>
      <c r="C5" s="15">
        <v>0</v>
      </c>
      <c r="D5" s="15">
        <v>0</v>
      </c>
      <c r="E5" s="15">
        <v>389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4">
        <f t="shared" si="0"/>
        <v>389</v>
      </c>
      <c r="N5" s="14" cm="1">
        <f t="array" ref="N5">SUM(LARGE((C5,D5,E5,F5,G5,H5,I5,J5,K5,L5),{1,2,3,4,5,6,7}))</f>
        <v>389</v>
      </c>
      <c r="O5" s="16">
        <f>SUM(B5:L5)/(COUNTIF(B5:L5,"&gt;0"))</f>
        <v>389</v>
      </c>
      <c r="P5" s="16">
        <f t="shared" si="1"/>
        <v>0</v>
      </c>
      <c r="Q5" s="17">
        <f t="shared" ref="Q5" si="3">COUNTIF(C5:L5, "&gt;0")</f>
        <v>1</v>
      </c>
    </row>
    <row r="6" spans="1:17" ht="15" customHeight="1" x14ac:dyDescent="0.25">
      <c r="A6" s="14" t="s">
        <v>60</v>
      </c>
      <c r="B6" s="14" t="s">
        <v>36</v>
      </c>
      <c r="C6" s="15">
        <v>0</v>
      </c>
      <c r="D6" s="15">
        <v>402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4">
        <f t="shared" ref="M6" si="4">SUM(C6:L6)</f>
        <v>402</v>
      </c>
      <c r="N6" s="14" cm="1">
        <f t="array" ref="N6">SUM(LARGE((C6,D6,E6,F6,G6,H6,I6,J6,K6,L6),{1,2,3,4,5,6,7}))</f>
        <v>402</v>
      </c>
      <c r="O6" s="16">
        <f>SUM(B6:L6)/(COUNTIF(B6:L6,"&gt;0"))</f>
        <v>402</v>
      </c>
      <c r="P6" s="16">
        <f t="shared" si="1"/>
        <v>0</v>
      </c>
      <c r="Q6" s="17">
        <f t="shared" ref="Q6" si="5">COUNTIF(C6:L6, "&gt;0")</f>
        <v>1</v>
      </c>
    </row>
    <row r="7" spans="1:17" ht="15" customHeight="1" x14ac:dyDescent="0.25">
      <c r="A7" s="14" t="s">
        <v>9</v>
      </c>
      <c r="B7" s="14" t="s">
        <v>36</v>
      </c>
      <c r="C7" s="15">
        <v>398</v>
      </c>
      <c r="D7" s="15">
        <v>401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4">
        <f>SUM(C7:L7)</f>
        <v>799</v>
      </c>
      <c r="N7" s="14" cm="1">
        <f t="array" ref="N7">SUM(LARGE((C7,D7,E7,F7,G7,H7,I7,J7,K7,L7),{1,2,3,4,5,6,7}))</f>
        <v>799</v>
      </c>
      <c r="O7" s="16">
        <f>SUM(B7:L7)/(COUNTIF(B7:L7,"&gt;0"))</f>
        <v>399.5</v>
      </c>
      <c r="P7" s="16">
        <f t="shared" si="1"/>
        <v>0</v>
      </c>
      <c r="Q7" s="17">
        <f>COUNTIF(C7:L7, "&gt;0")</f>
        <v>2</v>
      </c>
    </row>
    <row r="8" spans="1:17" ht="15" customHeight="1" x14ac:dyDescent="0.25">
      <c r="A8" s="14" t="s">
        <v>10</v>
      </c>
      <c r="B8" s="14" t="s">
        <v>36</v>
      </c>
      <c r="C8" s="15">
        <v>392</v>
      </c>
      <c r="D8" s="15">
        <v>399</v>
      </c>
      <c r="E8" s="15">
        <v>0</v>
      </c>
      <c r="F8" s="15">
        <v>404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4">
        <f t="shared" si="0"/>
        <v>1195</v>
      </c>
      <c r="N8" s="14" cm="1">
        <f t="array" ref="N8">SUM(LARGE((C8,D8,E8,F8,G8,H8,I8,J8,K8,L8),{1,2,3,4,5,6,7}))</f>
        <v>1195</v>
      </c>
      <c r="O8" s="16">
        <f t="shared" ref="O8:O25" si="6">SUM(B8:L8)/(COUNTIF(B8:L8,"&gt;0"))</f>
        <v>398.33333333333331</v>
      </c>
      <c r="P8" s="16">
        <f t="shared" si="1"/>
        <v>0</v>
      </c>
      <c r="Q8" s="17">
        <f t="shared" si="2"/>
        <v>3</v>
      </c>
    </row>
    <row r="9" spans="1:17" ht="15" customHeight="1" x14ac:dyDescent="0.25">
      <c r="A9" s="14" t="s">
        <v>44</v>
      </c>
      <c r="B9" s="14" t="s">
        <v>36</v>
      </c>
      <c r="C9" s="15">
        <v>398</v>
      </c>
      <c r="D9" s="15">
        <v>398</v>
      </c>
      <c r="E9" s="15">
        <v>400</v>
      </c>
      <c r="F9" s="15">
        <v>390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4">
        <f t="shared" si="0"/>
        <v>1586</v>
      </c>
      <c r="N9" s="14" cm="1">
        <f t="array" ref="N9">SUM(LARGE((C9,D9,E9,F9,G9,H9,I9,J9,K9,L9),{1,2,3,4,5,6,7}))</f>
        <v>1586</v>
      </c>
      <c r="O9" s="16">
        <f t="shared" si="6"/>
        <v>396.5</v>
      </c>
      <c r="P9" s="16">
        <f t="shared" si="1"/>
        <v>0</v>
      </c>
      <c r="Q9" s="17">
        <f t="shared" si="2"/>
        <v>4</v>
      </c>
    </row>
    <row r="10" spans="1:17" ht="15" customHeight="1" x14ac:dyDescent="0.25">
      <c r="A10" s="14" t="s">
        <v>11</v>
      </c>
      <c r="B10" s="14" t="s">
        <v>36</v>
      </c>
      <c r="C10" s="15">
        <v>381</v>
      </c>
      <c r="D10" s="15">
        <v>388</v>
      </c>
      <c r="E10" s="15">
        <v>395</v>
      </c>
      <c r="F10" s="15">
        <v>388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4">
        <f t="shared" si="0"/>
        <v>1552</v>
      </c>
      <c r="N10" s="14" cm="1">
        <f t="array" ref="N10">SUM(LARGE((C10,D10,E10,F10,G10,H10,I10,J10,K10,L10),{1,2,3,4,5,6,7}))</f>
        <v>1552</v>
      </c>
      <c r="O10" s="16">
        <f t="shared" si="6"/>
        <v>388</v>
      </c>
      <c r="P10" s="16">
        <f t="shared" si="1"/>
        <v>0</v>
      </c>
      <c r="Q10" s="17">
        <f t="shared" si="2"/>
        <v>4</v>
      </c>
    </row>
    <row r="11" spans="1:17" ht="15" customHeight="1" x14ac:dyDescent="0.25">
      <c r="A11" s="14" t="s">
        <v>12</v>
      </c>
      <c r="B11" s="14" t="s">
        <v>36</v>
      </c>
      <c r="C11" s="15">
        <v>393</v>
      </c>
      <c r="D11" s="15">
        <v>393</v>
      </c>
      <c r="E11" s="15">
        <v>392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4">
        <f t="shared" si="0"/>
        <v>1178</v>
      </c>
      <c r="N11" s="14" cm="1">
        <f t="array" ref="N11">SUM(LARGE((C11,D11,E11,F11,G11,H11,I11,J11,K11,L11),{1,2,3,4,5,6,7}))</f>
        <v>1178</v>
      </c>
      <c r="O11" s="16">
        <f t="shared" si="6"/>
        <v>392.66666666666669</v>
      </c>
      <c r="P11" s="16">
        <f t="shared" si="1"/>
        <v>0</v>
      </c>
      <c r="Q11" s="17">
        <f t="shared" si="2"/>
        <v>3</v>
      </c>
    </row>
    <row r="12" spans="1:17" ht="15" customHeight="1" x14ac:dyDescent="0.25">
      <c r="A12" s="14" t="s">
        <v>59</v>
      </c>
      <c r="B12" s="14" t="s">
        <v>36</v>
      </c>
      <c r="C12" s="15">
        <v>0</v>
      </c>
      <c r="D12" s="15">
        <v>391</v>
      </c>
      <c r="E12" s="15">
        <v>389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4">
        <f t="shared" ref="M12" si="7">SUM(C12:L12)</f>
        <v>780</v>
      </c>
      <c r="N12" s="14" cm="1">
        <f t="array" ref="N12">SUM(LARGE((C12,D12,E12,F12,G12,H12,I12,J12,K12,L12),{1,2,3,4,5,6,7}))</f>
        <v>780</v>
      </c>
      <c r="O12" s="16">
        <f t="shared" si="6"/>
        <v>390</v>
      </c>
      <c r="P12" s="16">
        <f t="shared" si="1"/>
        <v>0</v>
      </c>
      <c r="Q12" s="17">
        <f t="shared" ref="Q12" si="8">COUNTIF(C12:L12, "&gt;0")</f>
        <v>2</v>
      </c>
    </row>
    <row r="13" spans="1:17" ht="15" customHeight="1" x14ac:dyDescent="0.25">
      <c r="A13" s="14" t="s">
        <v>34</v>
      </c>
      <c r="B13" s="14" t="s">
        <v>36</v>
      </c>
      <c r="C13" s="15">
        <v>388</v>
      </c>
      <c r="D13" s="15">
        <v>388</v>
      </c>
      <c r="E13" s="15">
        <v>0</v>
      </c>
      <c r="F13" s="15">
        <v>398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4">
        <f t="shared" si="0"/>
        <v>1174</v>
      </c>
      <c r="N13" s="14" cm="1">
        <f t="array" ref="N13">SUM(LARGE((C13,D13,E13,F13,G13,H13,I13,J13,K13,L13),{1,2,3,4,5,6,7}))</f>
        <v>1174</v>
      </c>
      <c r="O13" s="16">
        <f t="shared" si="6"/>
        <v>391.33333333333331</v>
      </c>
      <c r="P13" s="16">
        <f t="shared" si="1"/>
        <v>0</v>
      </c>
      <c r="Q13" s="17">
        <f t="shared" si="2"/>
        <v>3</v>
      </c>
    </row>
    <row r="14" spans="1:17" ht="15" customHeight="1" x14ac:dyDescent="0.25">
      <c r="A14" s="14" t="s">
        <v>13</v>
      </c>
      <c r="B14" s="14" t="s">
        <v>36</v>
      </c>
      <c r="C14" s="15">
        <v>401</v>
      </c>
      <c r="D14" s="15">
        <v>401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4">
        <f t="shared" si="0"/>
        <v>802</v>
      </c>
      <c r="N14" s="14" cm="1">
        <f t="array" ref="N14">SUM(LARGE((C14,D14,E14,F14,G14,H14,I14,J14,K14,L14),{1,2,3,4,5,6,7}))</f>
        <v>802</v>
      </c>
      <c r="O14" s="16">
        <f t="shared" si="6"/>
        <v>401</v>
      </c>
      <c r="P14" s="16">
        <f t="shared" si="1"/>
        <v>0</v>
      </c>
      <c r="Q14" s="17">
        <f t="shared" si="2"/>
        <v>2</v>
      </c>
    </row>
    <row r="15" spans="1:17" ht="15" customHeight="1" x14ac:dyDescent="0.25">
      <c r="A15" s="14" t="s">
        <v>69</v>
      </c>
      <c r="B15" s="14" t="s">
        <v>37</v>
      </c>
      <c r="C15" s="15">
        <v>0</v>
      </c>
      <c r="D15" s="15">
        <v>0</v>
      </c>
      <c r="E15" s="15">
        <v>0</v>
      </c>
      <c r="F15" s="15">
        <v>276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4">
        <f t="shared" si="0"/>
        <v>276</v>
      </c>
      <c r="N15" s="14" cm="1">
        <f t="array" ref="N15">SUM(LARGE((C15,D15,E15,F15,G15,H15,I15,J15,K15,L15),{1,2,3,4,5,6,7}))</f>
        <v>276</v>
      </c>
      <c r="O15" s="16">
        <f t="shared" si="6"/>
        <v>276</v>
      </c>
      <c r="P15" s="16">
        <f t="shared" si="1"/>
        <v>0</v>
      </c>
      <c r="Q15" s="17">
        <f t="shared" ref="Q15" si="9">COUNTIF(C15:L15, "&gt;0")</f>
        <v>1</v>
      </c>
    </row>
    <row r="16" spans="1:17" ht="15" customHeight="1" x14ac:dyDescent="0.25">
      <c r="A16" s="14" t="s">
        <v>3</v>
      </c>
      <c r="B16" s="14" t="s">
        <v>37</v>
      </c>
      <c r="C16" s="15">
        <v>365</v>
      </c>
      <c r="D16" s="15">
        <v>0</v>
      </c>
      <c r="E16" s="15">
        <v>388</v>
      </c>
      <c r="F16" s="15">
        <v>391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4">
        <f t="shared" si="0"/>
        <v>1144</v>
      </c>
      <c r="N16" s="14" cm="1">
        <f t="array" ref="N16">SUM(LARGE((C16,D16,E16,F16,G16,H16,I16,J16,K16,L16),{1,2,3,4,5,6,7}))</f>
        <v>1144</v>
      </c>
      <c r="O16" s="16">
        <f t="shared" si="6"/>
        <v>381.33333333333331</v>
      </c>
      <c r="P16" s="16">
        <f t="shared" si="1"/>
        <v>0</v>
      </c>
      <c r="Q16" s="17">
        <f t="shared" si="2"/>
        <v>3</v>
      </c>
    </row>
    <row r="17" spans="1:17" ht="15" customHeight="1" x14ac:dyDescent="0.25">
      <c r="A17" s="14" t="s">
        <v>7</v>
      </c>
      <c r="B17" s="14" t="s">
        <v>37</v>
      </c>
      <c r="C17" s="15">
        <v>369</v>
      </c>
      <c r="D17" s="15">
        <v>376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4">
        <f t="shared" si="0"/>
        <v>745</v>
      </c>
      <c r="N17" s="14" cm="1">
        <f t="array" ref="N17">SUM(LARGE((C17,D17,E17,F17,G17,H17,I17,J17,K17,L17),{1,2,3,4,5,6,7}))</f>
        <v>745</v>
      </c>
      <c r="O17" s="16">
        <f t="shared" si="6"/>
        <v>372.5</v>
      </c>
      <c r="P17" s="16">
        <f t="shared" si="1"/>
        <v>0</v>
      </c>
      <c r="Q17" s="17">
        <f t="shared" si="2"/>
        <v>2</v>
      </c>
    </row>
    <row r="18" spans="1:17" ht="15" customHeight="1" x14ac:dyDescent="0.25">
      <c r="A18" s="14" t="s">
        <v>8</v>
      </c>
      <c r="B18" s="14" t="s">
        <v>37</v>
      </c>
      <c r="C18" s="15">
        <v>389</v>
      </c>
      <c r="D18" s="15">
        <v>0</v>
      </c>
      <c r="E18" s="15">
        <v>384</v>
      </c>
      <c r="F18" s="15">
        <v>389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4">
        <f t="shared" si="0"/>
        <v>1162</v>
      </c>
      <c r="N18" s="14" cm="1">
        <f t="array" ref="N18">SUM(LARGE((C18,D18,E18,F18,G18,H18,I18,J18,K18,L18),{1,2,3,4,5,6,7}))</f>
        <v>1162</v>
      </c>
      <c r="O18" s="16">
        <f t="shared" si="6"/>
        <v>387.33333333333331</v>
      </c>
      <c r="P18" s="16">
        <f t="shared" si="1"/>
        <v>0</v>
      </c>
      <c r="Q18" s="17">
        <f t="shared" si="2"/>
        <v>3</v>
      </c>
    </row>
    <row r="19" spans="1:17" ht="15" customHeight="1" x14ac:dyDescent="0.25">
      <c r="A19" s="14" t="s">
        <v>66</v>
      </c>
      <c r="B19" s="14" t="s">
        <v>37</v>
      </c>
      <c r="C19" s="15">
        <v>0</v>
      </c>
      <c r="D19" s="15">
        <v>0</v>
      </c>
      <c r="E19" s="15">
        <v>390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4">
        <f t="shared" si="0"/>
        <v>390</v>
      </c>
      <c r="N19" s="14" cm="1">
        <f t="array" ref="N19">SUM(LARGE((C19,D19,E19,F19,G19,H19,I19,J19,K19,L19),{1,2,3,4,5,6,7}))</f>
        <v>390</v>
      </c>
      <c r="O19" s="16">
        <f t="shared" si="6"/>
        <v>390</v>
      </c>
      <c r="P19" s="16">
        <f t="shared" si="1"/>
        <v>0</v>
      </c>
      <c r="Q19" s="17">
        <f t="shared" ref="Q19" si="10">COUNTIF(C19:L19, "&gt;0")</f>
        <v>1</v>
      </c>
    </row>
    <row r="20" spans="1:17" ht="15" customHeight="1" x14ac:dyDescent="0.25">
      <c r="A20" s="14" t="s">
        <v>57</v>
      </c>
      <c r="B20" s="14" t="s">
        <v>37</v>
      </c>
      <c r="C20" s="15">
        <v>350</v>
      </c>
      <c r="D20" s="15">
        <v>371</v>
      </c>
      <c r="E20" s="15">
        <v>359</v>
      </c>
      <c r="F20" s="15">
        <v>378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4">
        <f t="shared" si="0"/>
        <v>1458</v>
      </c>
      <c r="N20" s="14" cm="1">
        <f t="array" ref="N20">SUM(LARGE((C20,D20,E20,F20,G20,H20,I20,J20,K20,L20),{1,2,3,4,5,6,7}))</f>
        <v>1458</v>
      </c>
      <c r="O20" s="16">
        <f t="shared" si="6"/>
        <v>364.5</v>
      </c>
      <c r="P20" s="16">
        <f t="shared" si="1"/>
        <v>0</v>
      </c>
      <c r="Q20" s="17">
        <f t="shared" ref="Q20:Q22" si="11">COUNTIF(C20:L20, "&gt;0")</f>
        <v>4</v>
      </c>
    </row>
    <row r="21" spans="1:17" ht="15" customHeight="1" x14ac:dyDescent="0.25">
      <c r="A21" s="14" t="s">
        <v>67</v>
      </c>
      <c r="B21" s="14" t="s">
        <v>37</v>
      </c>
      <c r="C21" s="15">
        <v>0</v>
      </c>
      <c r="D21" s="15">
        <v>0</v>
      </c>
      <c r="E21" s="15">
        <v>317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4">
        <f t="shared" si="0"/>
        <v>317</v>
      </c>
      <c r="N21" s="14" cm="1">
        <f t="array" ref="N21">SUM(LARGE((C21,D21,E21,F21,G21,H21,I21,J21,K21,L21),{1,2,3,4,5,6,7}))</f>
        <v>317</v>
      </c>
      <c r="O21" s="16">
        <f t="shared" si="6"/>
        <v>317</v>
      </c>
      <c r="P21" s="16">
        <f t="shared" si="1"/>
        <v>0</v>
      </c>
      <c r="Q21" s="17">
        <f t="shared" si="11"/>
        <v>1</v>
      </c>
    </row>
    <row r="22" spans="1:17" ht="15" customHeight="1" x14ac:dyDescent="0.25">
      <c r="A22" s="14" t="s">
        <v>61</v>
      </c>
      <c r="B22" s="14" t="s">
        <v>37</v>
      </c>
      <c r="C22" s="15">
        <v>0</v>
      </c>
      <c r="D22" s="15">
        <v>357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4">
        <f t="shared" ref="M22" si="12">SUM(C22:L22)</f>
        <v>357</v>
      </c>
      <c r="N22" s="14" cm="1">
        <f t="array" ref="N22">SUM(LARGE((C22,D22,E22,F22,G22,H22,I22,J22,K22,L22),{1,2,3,4,5,6,7}))</f>
        <v>357</v>
      </c>
      <c r="O22" s="16">
        <f t="shared" si="6"/>
        <v>357</v>
      </c>
      <c r="P22" s="16">
        <f t="shared" si="1"/>
        <v>0</v>
      </c>
      <c r="Q22" s="17">
        <f t="shared" si="11"/>
        <v>1</v>
      </c>
    </row>
    <row r="23" spans="1:17" ht="15" customHeight="1" x14ac:dyDescent="0.25">
      <c r="A23" s="14" t="s">
        <v>40</v>
      </c>
      <c r="B23" s="14" t="s">
        <v>37</v>
      </c>
      <c r="C23" s="15">
        <v>381</v>
      </c>
      <c r="D23" s="15">
        <v>367</v>
      </c>
      <c r="E23" s="15">
        <v>0</v>
      </c>
      <c r="F23" s="15">
        <v>386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4">
        <f>SUM(C23:L23)</f>
        <v>1134</v>
      </c>
      <c r="N23" s="14" cm="1">
        <f t="array" ref="N23">SUM(LARGE((C23,D23,E23,F23,G23,H23,I23,J23,K23,L23),{1,2,3,4,5,6,7}))</f>
        <v>1134</v>
      </c>
      <c r="O23" s="16">
        <f t="shared" si="6"/>
        <v>378</v>
      </c>
      <c r="P23" s="16">
        <f t="shared" si="1"/>
        <v>0</v>
      </c>
      <c r="Q23" s="17">
        <f>COUNTIF(C23:L23, "&gt;0")</f>
        <v>3</v>
      </c>
    </row>
    <row r="24" spans="1:17" ht="15" customHeight="1" x14ac:dyDescent="0.25">
      <c r="A24" s="14" t="s">
        <v>70</v>
      </c>
      <c r="B24" s="14" t="s">
        <v>37</v>
      </c>
      <c r="C24" s="15">
        <v>0</v>
      </c>
      <c r="D24" s="15">
        <v>0</v>
      </c>
      <c r="E24" s="15">
        <v>0</v>
      </c>
      <c r="F24" s="15">
        <v>354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4">
        <f t="shared" ref="M24" si="13">SUM(C24:L24)</f>
        <v>354</v>
      </c>
      <c r="N24" s="14" cm="1">
        <f t="array" ref="N24">SUM(LARGE((C24,D24,E24,F24,G24,H24,I24,J24,K24,L24),{1,2,3,4,5,6,7}))</f>
        <v>354</v>
      </c>
      <c r="O24" s="16">
        <f t="shared" si="6"/>
        <v>354</v>
      </c>
      <c r="P24" s="16"/>
      <c r="Q24" s="17">
        <f t="shared" ref="Q24" si="14">COUNTIF(C24:L24, "&gt;0")</f>
        <v>1</v>
      </c>
    </row>
    <row r="25" spans="1:17" ht="15" customHeight="1" x14ac:dyDescent="0.25">
      <c r="A25" s="14" t="s">
        <v>58</v>
      </c>
      <c r="B25" s="13" t="s">
        <v>37</v>
      </c>
      <c r="C25" s="15">
        <v>281</v>
      </c>
      <c r="D25" s="15">
        <v>0</v>
      </c>
      <c r="E25" s="15">
        <v>0</v>
      </c>
      <c r="F25" s="15">
        <v>314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4">
        <f t="shared" ref="M25" si="15">SUM(C25:L25)</f>
        <v>595</v>
      </c>
      <c r="N25" s="14" cm="1">
        <f t="array" ref="N25">SUM(LARGE((C25,D25,E25,F25,G25,H25,I25,J25,K25,L25),{1,2,3,4,5,6,7}))</f>
        <v>595</v>
      </c>
      <c r="O25" s="16">
        <f t="shared" si="6"/>
        <v>297.5</v>
      </c>
      <c r="P25" s="16">
        <f t="shared" si="1"/>
        <v>0</v>
      </c>
      <c r="Q25" s="17">
        <f t="shared" si="2"/>
        <v>2</v>
      </c>
    </row>
    <row r="26" spans="1:17" ht="15" customHeight="1" x14ac:dyDescent="0.25">
      <c r="A26" s="14"/>
      <c r="B26" s="14"/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4">
        <f t="shared" ref="M26:M32" si="16">SUM(C26:L26)</f>
        <v>0</v>
      </c>
      <c r="N26" s="14" cm="1">
        <f t="array" ref="N26">SUM(LARGE((C26,D26,E26,F26,G26,H26,I26,J26,K26,L26),{1,2,3,4,5,6,7}))</f>
        <v>0</v>
      </c>
      <c r="O26" s="16"/>
      <c r="P26" s="16"/>
      <c r="Q26" s="17">
        <f t="shared" si="2"/>
        <v>0</v>
      </c>
    </row>
    <row r="27" spans="1:17" ht="15" customHeight="1" x14ac:dyDescent="0.25">
      <c r="A27" s="14"/>
      <c r="B27" s="14"/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4">
        <f t="shared" si="16"/>
        <v>0</v>
      </c>
      <c r="N27" s="14" cm="1">
        <f t="array" ref="N27">SUM(LARGE((C27,D27,E27,F27,G27,H27,I27,J27,K27,L27),{1,2,3,4,5,6,7}))</f>
        <v>0</v>
      </c>
      <c r="O27" s="16"/>
      <c r="P27" s="16"/>
      <c r="Q27" s="17">
        <f t="shared" si="2"/>
        <v>0</v>
      </c>
    </row>
    <row r="28" spans="1:17" ht="15" customHeight="1" x14ac:dyDescent="0.25">
      <c r="A28" s="14"/>
      <c r="B28" s="14"/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4">
        <f t="shared" si="16"/>
        <v>0</v>
      </c>
      <c r="N28" s="14" cm="1">
        <f t="array" ref="N28">SUM(LARGE((C28,D28,E28,F28,G28,H28,I28,J28,K28,L28),{1,2,3,4,5,6,7}))</f>
        <v>0</v>
      </c>
      <c r="O28" s="16"/>
      <c r="P28" s="16"/>
      <c r="Q28" s="17">
        <f t="shared" si="2"/>
        <v>0</v>
      </c>
    </row>
    <row r="29" spans="1:17" ht="15" customHeight="1" x14ac:dyDescent="0.25">
      <c r="A29" s="14"/>
      <c r="B29" s="14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4">
        <f t="shared" si="16"/>
        <v>0</v>
      </c>
      <c r="N29" s="14" cm="1">
        <f t="array" ref="N29">SUM(LARGE((C29,D29,E29,F29,G29,H29,I29,J29,K29,L29),{1,2,3,4,5,6,7}))</f>
        <v>0</v>
      </c>
      <c r="O29" s="16"/>
      <c r="P29" s="16"/>
      <c r="Q29" s="17">
        <f t="shared" si="2"/>
        <v>0</v>
      </c>
    </row>
    <row r="30" spans="1:17" ht="15" customHeight="1" x14ac:dyDescent="0.25">
      <c r="A30" s="14"/>
      <c r="B30" s="14"/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4">
        <f t="shared" si="16"/>
        <v>0</v>
      </c>
      <c r="N30" s="14" cm="1">
        <f t="array" ref="N30">SUM(LARGE((C30,D30,E30,F30,G30,H30,I30,J30,K30,L30),{1,2,3,4,5,6,7}))</f>
        <v>0</v>
      </c>
      <c r="O30" s="16"/>
      <c r="P30" s="16"/>
      <c r="Q30" s="17">
        <f t="shared" si="2"/>
        <v>0</v>
      </c>
    </row>
    <row r="31" spans="1:17" ht="15" customHeight="1" x14ac:dyDescent="0.25">
      <c r="A31" s="14"/>
      <c r="B31" s="14"/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4">
        <f t="shared" si="16"/>
        <v>0</v>
      </c>
      <c r="N31" s="14" cm="1">
        <f t="array" ref="N31">SUM(LARGE((C31,D31,E31,F31,G31,H31,I31,J31,K31,L31),{1,2,3,4,5,6,7}))</f>
        <v>0</v>
      </c>
      <c r="O31" s="16"/>
      <c r="P31" s="16"/>
      <c r="Q31" s="17">
        <f t="shared" si="2"/>
        <v>0</v>
      </c>
    </row>
    <row r="32" spans="1:17" ht="15" customHeight="1" x14ac:dyDescent="0.25">
      <c r="A32" s="14"/>
      <c r="B32" s="14"/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4">
        <f t="shared" si="16"/>
        <v>0</v>
      </c>
      <c r="N32" s="14" cm="1">
        <f t="array" ref="N32">SUM(LARGE((C32,D32,E32,F32,G32,H32,I32,J32,K32,L32),{1,2,3,4,5,6,7}))</f>
        <v>0</v>
      </c>
      <c r="O32" s="16"/>
      <c r="P32" s="16"/>
      <c r="Q32" s="17">
        <f t="shared" si="2"/>
        <v>0</v>
      </c>
    </row>
    <row r="33" spans="1:17" ht="15" customHeight="1" x14ac:dyDescent="0.25">
      <c r="A33" s="14"/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4">
        <f t="shared" ref="M33" si="17">SUM(C33:L33)</f>
        <v>0</v>
      </c>
      <c r="N33" s="14" cm="1">
        <f t="array" ref="N33">SUM(LARGE((C33,D33,E33,F33,G33,H33,I33,J33,K33,L33),{1,2,3,4,5,6,7}))</f>
        <v>0</v>
      </c>
      <c r="O33" s="16"/>
      <c r="P33" s="16"/>
      <c r="Q33" s="17">
        <f t="shared" si="2"/>
        <v>0</v>
      </c>
    </row>
  </sheetData>
  <sortState xmlns:xlrd2="http://schemas.microsoft.com/office/spreadsheetml/2017/richdata2" ref="A4:P23">
    <sortCondition ref="B4:B23"/>
  </sortState>
  <mergeCells count="3">
    <mergeCell ref="M1:M3"/>
    <mergeCell ref="N1:N3"/>
    <mergeCell ref="Q1:Q2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6A00-0E5E-46ED-A3A6-231412D4AD19}">
  <dimension ref="A1:X30"/>
  <sheetViews>
    <sheetView workbookViewId="0">
      <selection activeCell="F21" sqref="F21"/>
    </sheetView>
  </sheetViews>
  <sheetFormatPr defaultRowHeight="15" x14ac:dyDescent="0.25"/>
  <cols>
    <col min="1" max="1" width="38.5703125" customWidth="1"/>
    <col min="2" max="2" width="11.42578125" hidden="1" customWidth="1"/>
    <col min="3" max="3" width="9.140625" style="6" customWidth="1"/>
    <col min="4" max="4" width="5.85546875" style="6" customWidth="1"/>
    <col min="5" max="5" width="6.85546875" style="6" customWidth="1"/>
    <col min="6" max="6" width="5.85546875" style="6" customWidth="1"/>
    <col min="7" max="7" width="6.140625" style="6" customWidth="1"/>
    <col min="8" max="8" width="6.42578125" style="6" customWidth="1"/>
    <col min="9" max="9" width="6.7109375" style="6" customWidth="1"/>
    <col min="10" max="10" width="6.140625" style="6" customWidth="1"/>
    <col min="11" max="11" width="7.5703125" style="6" customWidth="1"/>
    <col min="12" max="14" width="6.5703125" style="6" customWidth="1"/>
    <col min="15" max="15" width="8.28515625" style="6" customWidth="1"/>
    <col min="16" max="16" width="6.140625" style="6" customWidth="1"/>
    <col min="17" max="17" width="8.140625" style="6" customWidth="1"/>
    <col min="18" max="18" width="5.5703125" style="6" customWidth="1"/>
    <col min="19" max="19" width="7" style="6" customWidth="1"/>
    <col min="20" max="20" width="7.140625" style="6" customWidth="1"/>
    <col min="21" max="21" width="6.42578125" style="6" customWidth="1"/>
    <col min="22" max="22" width="6.85546875" style="6" customWidth="1"/>
    <col min="23" max="23" width="9" customWidth="1"/>
  </cols>
  <sheetData>
    <row r="1" spans="1:24" s="3" customFormat="1" ht="15" customHeight="1" x14ac:dyDescent="0.25">
      <c r="A1" s="2" t="s">
        <v>33</v>
      </c>
      <c r="B1" s="2"/>
      <c r="C1" s="4" t="s">
        <v>4</v>
      </c>
      <c r="D1" s="4" t="s">
        <v>23</v>
      </c>
      <c r="E1" s="4" t="s">
        <v>14</v>
      </c>
      <c r="F1" s="4" t="s">
        <v>24</v>
      </c>
      <c r="G1" s="4" t="s">
        <v>15</v>
      </c>
      <c r="H1" s="4" t="s">
        <v>25</v>
      </c>
      <c r="I1" s="4" t="s">
        <v>16</v>
      </c>
      <c r="J1" s="4" t="s">
        <v>26</v>
      </c>
      <c r="K1" s="4" t="s">
        <v>17</v>
      </c>
      <c r="L1" s="4" t="s">
        <v>27</v>
      </c>
      <c r="M1" s="4" t="s">
        <v>18</v>
      </c>
      <c r="N1" s="4" t="s">
        <v>28</v>
      </c>
      <c r="O1" s="4" t="s">
        <v>19</v>
      </c>
      <c r="P1" s="4" t="s">
        <v>29</v>
      </c>
      <c r="Q1" s="4" t="s">
        <v>20</v>
      </c>
      <c r="R1" s="4" t="s">
        <v>30</v>
      </c>
      <c r="S1" s="4" t="s">
        <v>21</v>
      </c>
      <c r="T1" s="4" t="s">
        <v>31</v>
      </c>
      <c r="U1" s="4" t="s">
        <v>22</v>
      </c>
      <c r="V1" s="4" t="s">
        <v>32</v>
      </c>
      <c r="W1" s="25"/>
    </row>
    <row r="2" spans="1:24" s="3" customFormat="1" ht="15" customHeight="1" x14ac:dyDescent="0.25">
      <c r="A2" s="2" t="s">
        <v>35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5"/>
    </row>
    <row r="3" spans="1:24" s="3" customFormat="1" ht="15" customHeight="1" x14ac:dyDescent="0.25">
      <c r="A3" s="2" t="s">
        <v>0</v>
      </c>
      <c r="B3" s="2"/>
      <c r="C3" s="4" t="s">
        <v>2</v>
      </c>
      <c r="D3" s="4"/>
      <c r="E3" s="4" t="s">
        <v>2</v>
      </c>
      <c r="F3" s="4"/>
      <c r="G3" s="4" t="s">
        <v>2</v>
      </c>
      <c r="H3" s="4"/>
      <c r="I3" s="4" t="s">
        <v>2</v>
      </c>
      <c r="J3" s="4"/>
      <c r="K3" s="4" t="s">
        <v>2</v>
      </c>
      <c r="L3" s="4"/>
      <c r="M3" s="4" t="s">
        <v>2</v>
      </c>
      <c r="N3" s="4"/>
      <c r="O3" s="4" t="s">
        <v>2</v>
      </c>
      <c r="P3" s="4"/>
      <c r="Q3" s="4" t="s">
        <v>2</v>
      </c>
      <c r="R3" s="4"/>
      <c r="S3" s="4" t="s">
        <v>2</v>
      </c>
      <c r="T3" s="4"/>
      <c r="U3" s="4" t="s">
        <v>2</v>
      </c>
      <c r="V3" s="4"/>
      <c r="W3" s="25"/>
    </row>
    <row r="4" spans="1:24" ht="15" customHeight="1" x14ac:dyDescent="0.25">
      <c r="A4" s="2" t="s">
        <v>6</v>
      </c>
      <c r="B4" s="1"/>
      <c r="C4" s="5">
        <v>50</v>
      </c>
      <c r="D4" s="5">
        <v>5</v>
      </c>
      <c r="E4" s="5">
        <v>50</v>
      </c>
      <c r="F4" s="5">
        <v>5</v>
      </c>
      <c r="G4" s="5">
        <v>50</v>
      </c>
      <c r="H4" s="5">
        <v>4</v>
      </c>
      <c r="I4" s="5">
        <v>50</v>
      </c>
      <c r="J4" s="5">
        <v>3</v>
      </c>
      <c r="K4" s="5">
        <v>50</v>
      </c>
      <c r="L4" s="5">
        <v>3</v>
      </c>
      <c r="M4" s="5">
        <v>50</v>
      </c>
      <c r="N4" s="5">
        <v>2</v>
      </c>
      <c r="O4" s="5">
        <v>49</v>
      </c>
      <c r="P4" s="5">
        <v>1</v>
      </c>
      <c r="Q4" s="5">
        <v>49</v>
      </c>
      <c r="R4" s="5">
        <v>1</v>
      </c>
      <c r="S4" s="5">
        <v>50</v>
      </c>
      <c r="T4" s="5">
        <v>3</v>
      </c>
      <c r="U4" s="5">
        <v>49</v>
      </c>
      <c r="V4" s="5">
        <v>0</v>
      </c>
      <c r="W4" s="1">
        <f>C4+E4+G4+I4+K4+M4+O4+Q4+S4+U4</f>
        <v>497</v>
      </c>
      <c r="X4" s="1">
        <f>D4+F4+H4+J4+L4+N4+P4+R4+T4+V4</f>
        <v>27</v>
      </c>
    </row>
    <row r="5" spans="1:24" ht="15" customHeight="1" x14ac:dyDescent="0.25">
      <c r="A5" s="1" t="s">
        <v>7</v>
      </c>
      <c r="B5" s="1"/>
      <c r="C5" s="5">
        <v>45</v>
      </c>
      <c r="D5" s="5">
        <v>0</v>
      </c>
      <c r="E5" s="5">
        <v>48</v>
      </c>
      <c r="F5" s="5">
        <v>2</v>
      </c>
      <c r="G5" s="5">
        <v>50</v>
      </c>
      <c r="H5" s="5">
        <v>2</v>
      </c>
      <c r="I5" s="5">
        <v>45</v>
      </c>
      <c r="J5" s="5">
        <v>0</v>
      </c>
      <c r="K5" s="5">
        <v>48</v>
      </c>
      <c r="L5" s="5">
        <v>2</v>
      </c>
      <c r="M5" s="5">
        <v>46</v>
      </c>
      <c r="N5" s="5">
        <v>0</v>
      </c>
      <c r="O5" s="5">
        <v>50</v>
      </c>
      <c r="P5" s="5">
        <v>0</v>
      </c>
      <c r="Q5" s="5">
        <v>49</v>
      </c>
      <c r="R5" s="5">
        <v>0</v>
      </c>
      <c r="S5" s="5">
        <v>48</v>
      </c>
      <c r="T5" s="5">
        <v>0</v>
      </c>
      <c r="U5" s="5">
        <v>50</v>
      </c>
      <c r="V5" s="5">
        <v>1</v>
      </c>
      <c r="W5" s="1">
        <f t="shared" ref="W5:X21" si="0">C5+E5+G5+I5+K5+M5+O5+Q5+S5+U5</f>
        <v>479</v>
      </c>
      <c r="X5" s="1">
        <f t="shared" si="0"/>
        <v>7</v>
      </c>
    </row>
    <row r="6" spans="1:24" ht="15" customHeight="1" x14ac:dyDescent="0.25">
      <c r="A6" s="1" t="s">
        <v>8</v>
      </c>
      <c r="B6" s="1"/>
      <c r="C6" s="5">
        <v>50</v>
      </c>
      <c r="D6" s="5">
        <v>2</v>
      </c>
      <c r="E6" s="5">
        <v>50</v>
      </c>
      <c r="F6" s="5">
        <v>1</v>
      </c>
      <c r="G6" s="5">
        <v>49</v>
      </c>
      <c r="H6" s="5">
        <v>2</v>
      </c>
      <c r="I6" s="5">
        <v>50</v>
      </c>
      <c r="J6" s="5">
        <v>1</v>
      </c>
      <c r="K6" s="5">
        <v>50</v>
      </c>
      <c r="L6" s="5">
        <v>2</v>
      </c>
      <c r="M6" s="5">
        <v>46</v>
      </c>
      <c r="N6" s="5">
        <v>0</v>
      </c>
      <c r="O6" s="5">
        <v>50</v>
      </c>
      <c r="P6" s="5">
        <v>1</v>
      </c>
      <c r="Q6" s="5">
        <v>49</v>
      </c>
      <c r="R6" s="5">
        <v>0</v>
      </c>
      <c r="S6" s="5">
        <v>49</v>
      </c>
      <c r="T6" s="5">
        <v>0</v>
      </c>
      <c r="U6" s="5">
        <v>49</v>
      </c>
      <c r="V6" s="5">
        <v>1</v>
      </c>
      <c r="W6" s="1">
        <f t="shared" ref="W6" si="1">C6+E6+G6+I6+K6+M6+O6+Q6+S6+U6</f>
        <v>492</v>
      </c>
      <c r="X6" s="1">
        <f t="shared" ref="X6" si="2">D6+F6+H6+J6+L6+N6+P6+R6+T6+V6</f>
        <v>10</v>
      </c>
    </row>
    <row r="7" spans="1:24" ht="15" customHeight="1" x14ac:dyDescent="0.25">
      <c r="A7" s="2" t="s">
        <v>65</v>
      </c>
      <c r="B7" s="1"/>
      <c r="C7" s="5">
        <v>49</v>
      </c>
      <c r="D7" s="5">
        <v>3</v>
      </c>
      <c r="E7" s="5">
        <v>50</v>
      </c>
      <c r="F7" s="5">
        <v>5</v>
      </c>
      <c r="G7" s="5">
        <v>50</v>
      </c>
      <c r="H7" s="5">
        <v>2</v>
      </c>
      <c r="I7" s="5">
        <v>50</v>
      </c>
      <c r="J7" s="5">
        <v>3</v>
      </c>
      <c r="K7" s="5">
        <v>50</v>
      </c>
      <c r="L7" s="5">
        <v>2</v>
      </c>
      <c r="M7" s="5">
        <v>45</v>
      </c>
      <c r="N7" s="5">
        <v>0</v>
      </c>
      <c r="O7" s="5">
        <v>49</v>
      </c>
      <c r="P7" s="5">
        <v>0</v>
      </c>
      <c r="Q7" s="5">
        <v>49</v>
      </c>
      <c r="R7" s="5">
        <v>0</v>
      </c>
      <c r="S7" s="5">
        <v>49</v>
      </c>
      <c r="T7" s="5">
        <v>0</v>
      </c>
      <c r="U7" s="5">
        <v>50</v>
      </c>
      <c r="V7" s="5">
        <v>1</v>
      </c>
      <c r="W7" s="1">
        <f t="shared" ref="W7:W8" si="3">C7+E7+G7+I7+K7+M7+O7+Q7+S7+U7</f>
        <v>491</v>
      </c>
      <c r="X7" s="1">
        <f t="shared" ref="X7:X8" si="4">D7+F7+H7+J7+L7+N7+P7+R7+T7+V7</f>
        <v>16</v>
      </c>
    </row>
    <row r="8" spans="1:24" ht="15" customHeight="1" x14ac:dyDescent="0.25">
      <c r="A8" s="1" t="s">
        <v>57</v>
      </c>
      <c r="B8" s="1"/>
      <c r="C8" s="5">
        <v>36</v>
      </c>
      <c r="D8" s="5">
        <v>0</v>
      </c>
      <c r="E8" s="5">
        <v>50</v>
      </c>
      <c r="F8" s="5">
        <v>2</v>
      </c>
      <c r="G8" s="5">
        <v>50</v>
      </c>
      <c r="H8" s="5">
        <v>2</v>
      </c>
      <c r="I8" s="5">
        <v>49</v>
      </c>
      <c r="J8" s="5">
        <v>0</v>
      </c>
      <c r="K8" s="5">
        <v>48</v>
      </c>
      <c r="L8" s="5">
        <v>0</v>
      </c>
      <c r="M8" s="5">
        <v>48</v>
      </c>
      <c r="N8" s="5">
        <v>1</v>
      </c>
      <c r="O8" s="5">
        <v>48</v>
      </c>
      <c r="P8" s="5">
        <v>0</v>
      </c>
      <c r="Q8" s="5">
        <v>49</v>
      </c>
      <c r="R8" s="5">
        <v>0</v>
      </c>
      <c r="S8" s="5">
        <v>47</v>
      </c>
      <c r="T8" s="5">
        <v>0</v>
      </c>
      <c r="U8" s="5">
        <v>48</v>
      </c>
      <c r="V8" s="5">
        <v>0</v>
      </c>
      <c r="W8" s="1">
        <f t="shared" si="3"/>
        <v>473</v>
      </c>
      <c r="X8" s="1">
        <f t="shared" si="4"/>
        <v>5</v>
      </c>
    </row>
    <row r="9" spans="1:24" ht="15" customHeight="1" x14ac:dyDescent="0.25">
      <c r="A9" s="2" t="s">
        <v>9</v>
      </c>
      <c r="B9" s="1"/>
      <c r="C9" s="5">
        <v>50</v>
      </c>
      <c r="D9" s="5">
        <v>2</v>
      </c>
      <c r="E9" s="5">
        <v>50</v>
      </c>
      <c r="F9" s="5">
        <v>2</v>
      </c>
      <c r="G9" s="5">
        <v>50</v>
      </c>
      <c r="H9" s="5">
        <v>2</v>
      </c>
      <c r="I9" s="5">
        <v>50</v>
      </c>
      <c r="J9" s="5">
        <v>4</v>
      </c>
      <c r="K9" s="5">
        <v>50</v>
      </c>
      <c r="L9" s="5">
        <v>3</v>
      </c>
      <c r="M9" s="5">
        <v>50</v>
      </c>
      <c r="N9" s="5">
        <v>1</v>
      </c>
      <c r="O9" s="5">
        <v>47</v>
      </c>
      <c r="P9" s="5">
        <v>0</v>
      </c>
      <c r="Q9" s="5">
        <v>48</v>
      </c>
      <c r="R9" s="5">
        <v>1</v>
      </c>
      <c r="S9" s="5">
        <v>50</v>
      </c>
      <c r="T9" s="5">
        <v>1</v>
      </c>
      <c r="U9" s="5">
        <v>50</v>
      </c>
      <c r="V9" s="5">
        <v>2</v>
      </c>
      <c r="W9" s="1">
        <f t="shared" si="0"/>
        <v>495</v>
      </c>
      <c r="X9" s="1">
        <f t="shared" si="0"/>
        <v>18</v>
      </c>
    </row>
    <row r="10" spans="1:24" ht="15" customHeight="1" x14ac:dyDescent="0.25">
      <c r="A10" s="2" t="s">
        <v>62</v>
      </c>
      <c r="B10" s="1"/>
      <c r="C10" s="5">
        <v>50</v>
      </c>
      <c r="D10" s="5">
        <v>2</v>
      </c>
      <c r="E10" s="5">
        <v>50</v>
      </c>
      <c r="F10" s="5">
        <v>3</v>
      </c>
      <c r="G10" s="5">
        <v>50</v>
      </c>
      <c r="H10" s="5">
        <v>5</v>
      </c>
      <c r="I10" s="5">
        <v>50</v>
      </c>
      <c r="J10" s="5">
        <v>4</v>
      </c>
      <c r="K10" s="5">
        <v>50</v>
      </c>
      <c r="L10" s="5">
        <v>4</v>
      </c>
      <c r="M10" s="5">
        <v>50</v>
      </c>
      <c r="N10" s="5">
        <v>1</v>
      </c>
      <c r="O10" s="5">
        <v>50</v>
      </c>
      <c r="P10" s="5">
        <v>2</v>
      </c>
      <c r="Q10" s="5">
        <v>49</v>
      </c>
      <c r="R10" s="5">
        <v>1</v>
      </c>
      <c r="S10" s="5">
        <v>50</v>
      </c>
      <c r="T10" s="5">
        <v>0</v>
      </c>
      <c r="U10" s="5">
        <v>50</v>
      </c>
      <c r="V10" s="5">
        <v>1</v>
      </c>
      <c r="W10" s="1">
        <f t="shared" si="0"/>
        <v>499</v>
      </c>
      <c r="X10" s="1">
        <f t="shared" si="0"/>
        <v>23</v>
      </c>
    </row>
    <row r="11" spans="1:24" ht="15" customHeight="1" x14ac:dyDescent="0.25">
      <c r="A11" s="2" t="s">
        <v>10</v>
      </c>
      <c r="B11" s="1"/>
      <c r="C11" s="5">
        <v>50</v>
      </c>
      <c r="D11" s="5">
        <v>3</v>
      </c>
      <c r="E11" s="5">
        <v>50</v>
      </c>
      <c r="F11" s="5">
        <v>3</v>
      </c>
      <c r="G11" s="5">
        <v>50</v>
      </c>
      <c r="H11" s="5">
        <v>4</v>
      </c>
      <c r="I11" s="5">
        <v>50</v>
      </c>
      <c r="J11" s="5">
        <v>2</v>
      </c>
      <c r="K11" s="5">
        <v>50</v>
      </c>
      <c r="L11" s="5">
        <v>3</v>
      </c>
      <c r="M11" s="5">
        <v>50</v>
      </c>
      <c r="N11" s="5">
        <v>2</v>
      </c>
      <c r="O11" s="5">
        <v>50</v>
      </c>
      <c r="P11" s="5">
        <v>1</v>
      </c>
      <c r="Q11" s="5">
        <v>50</v>
      </c>
      <c r="R11" s="5">
        <v>2</v>
      </c>
      <c r="S11" s="5">
        <v>50</v>
      </c>
      <c r="T11" s="5">
        <v>1</v>
      </c>
      <c r="U11" s="5">
        <v>49</v>
      </c>
      <c r="V11" s="5">
        <v>0</v>
      </c>
      <c r="W11" s="1">
        <f t="shared" si="0"/>
        <v>499</v>
      </c>
      <c r="X11" s="1">
        <f t="shared" si="0"/>
        <v>21</v>
      </c>
    </row>
    <row r="12" spans="1:24" ht="15" customHeight="1" x14ac:dyDescent="0.25">
      <c r="A12" s="2" t="s">
        <v>63</v>
      </c>
      <c r="B12" s="1"/>
      <c r="C12" s="5">
        <v>49</v>
      </c>
      <c r="D12" s="5">
        <v>2</v>
      </c>
      <c r="E12" s="5">
        <v>50</v>
      </c>
      <c r="F12" s="5">
        <v>1</v>
      </c>
      <c r="G12" s="5">
        <v>49</v>
      </c>
      <c r="H12" s="5">
        <v>1</v>
      </c>
      <c r="I12" s="5">
        <v>49</v>
      </c>
      <c r="J12" s="5">
        <v>1</v>
      </c>
      <c r="K12" s="5">
        <v>50</v>
      </c>
      <c r="L12" s="5">
        <v>2</v>
      </c>
      <c r="M12" s="5">
        <v>49</v>
      </c>
      <c r="N12" s="5">
        <v>0</v>
      </c>
      <c r="O12" s="5">
        <v>50</v>
      </c>
      <c r="P12" s="5">
        <v>3</v>
      </c>
      <c r="Q12" s="5">
        <v>49</v>
      </c>
      <c r="R12" s="5">
        <v>1</v>
      </c>
      <c r="S12" s="5">
        <v>49</v>
      </c>
      <c r="T12" s="5">
        <v>1</v>
      </c>
      <c r="U12" s="5">
        <v>50</v>
      </c>
      <c r="V12" s="5">
        <v>2</v>
      </c>
      <c r="W12" s="1">
        <f t="shared" si="0"/>
        <v>494</v>
      </c>
      <c r="X12" s="1">
        <f t="shared" si="0"/>
        <v>14</v>
      </c>
    </row>
    <row r="13" spans="1:24" ht="15" customHeight="1" x14ac:dyDescent="0.25">
      <c r="A13" s="2" t="s">
        <v>11</v>
      </c>
      <c r="B13" s="1"/>
      <c r="C13" s="5">
        <v>50</v>
      </c>
      <c r="D13" s="5">
        <v>3</v>
      </c>
      <c r="E13" s="5">
        <v>50</v>
      </c>
      <c r="F13" s="5">
        <v>3</v>
      </c>
      <c r="G13" s="5">
        <v>50</v>
      </c>
      <c r="H13" s="5">
        <v>2</v>
      </c>
      <c r="I13" s="5">
        <v>50</v>
      </c>
      <c r="J13" s="5">
        <v>5</v>
      </c>
      <c r="K13" s="5">
        <v>50</v>
      </c>
      <c r="L13" s="5">
        <v>3</v>
      </c>
      <c r="M13" s="5">
        <v>48</v>
      </c>
      <c r="N13" s="5">
        <v>1</v>
      </c>
      <c r="O13" s="5">
        <v>50</v>
      </c>
      <c r="P13" s="5">
        <v>1</v>
      </c>
      <c r="Q13" s="5">
        <v>49</v>
      </c>
      <c r="R13" s="5">
        <v>0</v>
      </c>
      <c r="S13" s="5">
        <v>50</v>
      </c>
      <c r="T13" s="5">
        <v>1</v>
      </c>
      <c r="U13" s="5">
        <v>48</v>
      </c>
      <c r="V13" s="5">
        <v>1</v>
      </c>
      <c r="W13" s="1">
        <f t="shared" si="0"/>
        <v>495</v>
      </c>
      <c r="X13" s="1">
        <f t="shared" si="0"/>
        <v>20</v>
      </c>
    </row>
    <row r="14" spans="1:24" ht="15" customHeight="1" x14ac:dyDescent="0.25">
      <c r="A14" s="1" t="s">
        <v>61</v>
      </c>
      <c r="B14" s="1"/>
      <c r="C14" s="5">
        <v>44</v>
      </c>
      <c r="D14" s="5">
        <v>0</v>
      </c>
      <c r="E14" s="5">
        <v>41</v>
      </c>
      <c r="F14" s="5">
        <v>1</v>
      </c>
      <c r="G14" s="5">
        <v>48</v>
      </c>
      <c r="H14" s="5">
        <v>1</v>
      </c>
      <c r="I14" s="5">
        <v>42</v>
      </c>
      <c r="J14" s="5">
        <v>0</v>
      </c>
      <c r="K14" s="5">
        <v>46</v>
      </c>
      <c r="L14" s="5">
        <v>0</v>
      </c>
      <c r="M14" s="5">
        <v>45</v>
      </c>
      <c r="N14" s="5">
        <v>0</v>
      </c>
      <c r="O14" s="5">
        <v>42</v>
      </c>
      <c r="P14" s="5">
        <v>0</v>
      </c>
      <c r="Q14" s="5">
        <v>41</v>
      </c>
      <c r="R14" s="5">
        <v>0</v>
      </c>
      <c r="S14" s="5">
        <v>46</v>
      </c>
      <c r="T14" s="5">
        <v>0</v>
      </c>
      <c r="U14" s="5">
        <v>42</v>
      </c>
      <c r="V14" s="5">
        <v>0</v>
      </c>
      <c r="W14" s="1">
        <f t="shared" ref="W14:W15" si="5">C14+E14+G14+I14+K14+M14+O14+Q14+S14+U14</f>
        <v>437</v>
      </c>
      <c r="X14" s="1">
        <f t="shared" ref="X14:X15" si="6">D14+F14+H14+J14+L14+N14+P14+R14+T14+V14</f>
        <v>2</v>
      </c>
    </row>
    <row r="15" spans="1:24" ht="15" customHeight="1" x14ac:dyDescent="0.25">
      <c r="A15" s="1" t="s">
        <v>40</v>
      </c>
      <c r="B15" s="1"/>
      <c r="C15" s="5">
        <v>50</v>
      </c>
      <c r="D15" s="5">
        <v>4</v>
      </c>
      <c r="E15" s="5">
        <v>50</v>
      </c>
      <c r="F15" s="5">
        <v>2</v>
      </c>
      <c r="G15" s="5">
        <v>50</v>
      </c>
      <c r="H15" s="5">
        <v>2</v>
      </c>
      <c r="I15" s="5">
        <v>50</v>
      </c>
      <c r="J15" s="5">
        <v>1</v>
      </c>
      <c r="K15" s="5">
        <v>50</v>
      </c>
      <c r="L15" s="5">
        <v>2</v>
      </c>
      <c r="M15" s="5">
        <v>49</v>
      </c>
      <c r="N15" s="5">
        <v>1</v>
      </c>
      <c r="O15" s="5">
        <v>50</v>
      </c>
      <c r="P15" s="5">
        <v>1</v>
      </c>
      <c r="Q15" s="5">
        <v>50</v>
      </c>
      <c r="R15" s="5">
        <v>0</v>
      </c>
      <c r="S15" s="5">
        <v>49</v>
      </c>
      <c r="T15" s="5">
        <v>0</v>
      </c>
      <c r="U15" s="5">
        <v>50</v>
      </c>
      <c r="V15" s="5">
        <v>2</v>
      </c>
      <c r="W15" s="1">
        <f t="shared" si="5"/>
        <v>498</v>
      </c>
      <c r="X15" s="1">
        <f t="shared" si="6"/>
        <v>15</v>
      </c>
    </row>
    <row r="16" spans="1:24" ht="15" customHeight="1" x14ac:dyDescent="0.25">
      <c r="A16" s="2" t="s">
        <v>59</v>
      </c>
      <c r="C16" s="5">
        <v>50</v>
      </c>
      <c r="D16" s="5">
        <v>4</v>
      </c>
      <c r="E16" s="5">
        <v>50</v>
      </c>
      <c r="F16" s="5">
        <v>4</v>
      </c>
      <c r="G16" s="5">
        <v>50</v>
      </c>
      <c r="H16" s="5">
        <v>5</v>
      </c>
      <c r="I16" s="5">
        <v>50</v>
      </c>
      <c r="J16" s="5">
        <v>4</v>
      </c>
      <c r="K16" s="5">
        <v>50</v>
      </c>
      <c r="L16" s="5">
        <v>2</v>
      </c>
      <c r="M16" s="5">
        <v>49</v>
      </c>
      <c r="N16" s="5">
        <v>0</v>
      </c>
      <c r="O16" s="5">
        <v>49</v>
      </c>
      <c r="P16" s="5">
        <v>0</v>
      </c>
      <c r="Q16" s="5">
        <v>49</v>
      </c>
      <c r="R16" s="5">
        <v>1</v>
      </c>
      <c r="S16" s="5">
        <v>50</v>
      </c>
      <c r="T16" s="5">
        <v>1</v>
      </c>
      <c r="U16" s="5">
        <v>49</v>
      </c>
      <c r="V16" s="5">
        <v>1</v>
      </c>
      <c r="W16" s="1">
        <f t="shared" si="0"/>
        <v>496</v>
      </c>
      <c r="X16" s="1">
        <f t="shared" si="0"/>
        <v>22</v>
      </c>
    </row>
    <row r="17" spans="1:24" ht="15" customHeight="1" x14ac:dyDescent="0.25">
      <c r="A17" s="1" t="s">
        <v>12</v>
      </c>
      <c r="B17" s="1"/>
      <c r="C17" s="5">
        <v>50</v>
      </c>
      <c r="D17" s="5">
        <v>3</v>
      </c>
      <c r="E17" s="5">
        <v>50</v>
      </c>
      <c r="F17" s="5">
        <v>2</v>
      </c>
      <c r="G17" s="5">
        <v>50</v>
      </c>
      <c r="H17" s="5">
        <v>3</v>
      </c>
      <c r="I17" s="5">
        <v>50</v>
      </c>
      <c r="J17" s="5">
        <v>3</v>
      </c>
      <c r="K17" s="5">
        <v>50</v>
      </c>
      <c r="L17" s="5">
        <v>3</v>
      </c>
      <c r="M17" s="5">
        <v>50</v>
      </c>
      <c r="N17" s="5">
        <v>1</v>
      </c>
      <c r="O17" s="5">
        <v>50</v>
      </c>
      <c r="P17" s="5">
        <v>1</v>
      </c>
      <c r="Q17" s="5">
        <v>49</v>
      </c>
      <c r="R17" s="5">
        <v>2</v>
      </c>
      <c r="S17" s="5">
        <v>47</v>
      </c>
      <c r="T17" s="5">
        <v>0</v>
      </c>
      <c r="U17" s="5">
        <v>50</v>
      </c>
      <c r="V17" s="5">
        <v>2</v>
      </c>
      <c r="W17" s="1">
        <f t="shared" si="0"/>
        <v>496</v>
      </c>
      <c r="X17" s="1">
        <f t="shared" si="0"/>
        <v>20</v>
      </c>
    </row>
    <row r="18" spans="1:24" ht="15" customHeight="1" x14ac:dyDescent="0.25">
      <c r="A18" s="1" t="s">
        <v>64</v>
      </c>
      <c r="B18" s="1"/>
      <c r="C18" s="5">
        <v>50</v>
      </c>
      <c r="D18" s="5">
        <v>3</v>
      </c>
      <c r="E18" s="5">
        <v>50</v>
      </c>
      <c r="F18" s="5">
        <v>0</v>
      </c>
      <c r="G18" s="5">
        <v>50</v>
      </c>
      <c r="H18" s="5">
        <v>2</v>
      </c>
      <c r="I18" s="5">
        <v>50</v>
      </c>
      <c r="J18" s="5">
        <v>3</v>
      </c>
      <c r="K18" s="5">
        <v>50</v>
      </c>
      <c r="L18" s="5">
        <v>0</v>
      </c>
      <c r="M18" s="5">
        <v>49</v>
      </c>
      <c r="N18" s="5">
        <v>1</v>
      </c>
      <c r="O18" s="5">
        <v>50</v>
      </c>
      <c r="P18" s="5">
        <v>1</v>
      </c>
      <c r="Q18" s="5">
        <v>49</v>
      </c>
      <c r="R18" s="5">
        <v>1</v>
      </c>
      <c r="S18" s="5">
        <v>49</v>
      </c>
      <c r="T18" s="5">
        <v>1</v>
      </c>
      <c r="U18" s="5">
        <v>49</v>
      </c>
      <c r="V18" s="5">
        <v>0</v>
      </c>
      <c r="W18" s="1">
        <f t="shared" si="0"/>
        <v>496</v>
      </c>
      <c r="X18" s="1">
        <f t="shared" si="0"/>
        <v>12</v>
      </c>
    </row>
    <row r="19" spans="1:24" ht="15" customHeight="1" x14ac:dyDescent="0.25">
      <c r="A19" s="20" t="s">
        <v>13</v>
      </c>
      <c r="B19" s="21"/>
      <c r="C19" s="22">
        <v>50</v>
      </c>
      <c r="D19" s="22">
        <v>1</v>
      </c>
      <c r="E19" s="22">
        <v>50</v>
      </c>
      <c r="F19" s="22">
        <v>3</v>
      </c>
      <c r="G19" s="22">
        <v>50</v>
      </c>
      <c r="H19" s="22">
        <v>4</v>
      </c>
      <c r="I19" s="22">
        <v>50</v>
      </c>
      <c r="J19" s="22">
        <v>5</v>
      </c>
      <c r="K19" s="22">
        <v>50</v>
      </c>
      <c r="L19" s="22">
        <v>2</v>
      </c>
      <c r="M19" s="22">
        <v>50</v>
      </c>
      <c r="N19" s="22">
        <v>3</v>
      </c>
      <c r="O19" s="22">
        <v>49</v>
      </c>
      <c r="P19" s="22">
        <v>2</v>
      </c>
      <c r="Q19" s="22">
        <v>50</v>
      </c>
      <c r="R19" s="22">
        <v>1</v>
      </c>
      <c r="S19" s="22">
        <v>50</v>
      </c>
      <c r="T19" s="22">
        <v>2</v>
      </c>
      <c r="U19" s="22">
        <v>50</v>
      </c>
      <c r="V19" s="22">
        <v>1</v>
      </c>
      <c r="W19" s="21">
        <f t="shared" si="0"/>
        <v>499</v>
      </c>
      <c r="X19" s="21">
        <f t="shared" si="0"/>
        <v>24</v>
      </c>
    </row>
    <row r="20" spans="1:24" ht="15" customHeight="1" x14ac:dyDescent="0.25">
      <c r="A20" s="1"/>
      <c r="B20" s="1"/>
      <c r="C20" s="5">
        <v>0</v>
      </c>
      <c r="D20" s="5"/>
      <c r="E20" s="5">
        <v>0</v>
      </c>
      <c r="F20" s="5"/>
      <c r="G20" s="5">
        <v>0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0</v>
      </c>
      <c r="R20" s="5"/>
      <c r="S20" s="5">
        <v>0</v>
      </c>
      <c r="T20" s="5"/>
      <c r="U20" s="5">
        <v>0</v>
      </c>
      <c r="V20" s="5"/>
      <c r="W20" s="1">
        <f t="shared" si="0"/>
        <v>0</v>
      </c>
      <c r="X20" s="1">
        <f t="shared" si="0"/>
        <v>0</v>
      </c>
    </row>
    <row r="21" spans="1:24" ht="15" customHeight="1" x14ac:dyDescent="0.25">
      <c r="A21" s="1"/>
      <c r="B21" s="1"/>
      <c r="C21" s="5">
        <v>0</v>
      </c>
      <c r="D21" s="5"/>
      <c r="E21" s="5">
        <v>0</v>
      </c>
      <c r="F21" s="5"/>
      <c r="G21" s="5">
        <v>0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5"/>
      <c r="Q21" s="5">
        <v>0</v>
      </c>
      <c r="R21" s="5"/>
      <c r="S21" s="5">
        <v>0</v>
      </c>
      <c r="T21" s="5"/>
      <c r="U21" s="5">
        <v>0</v>
      </c>
      <c r="V21" s="5"/>
      <c r="W21" s="1">
        <f t="shared" si="0"/>
        <v>0</v>
      </c>
      <c r="X21" s="1">
        <f t="shared" si="0"/>
        <v>0</v>
      </c>
    </row>
    <row r="22" spans="1:24" ht="15" customHeight="1" x14ac:dyDescent="0.25">
      <c r="A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"/>
      <c r="X22" s="1"/>
    </row>
    <row r="23" spans="1:24" ht="15" customHeight="1" x14ac:dyDescent="0.25">
      <c r="A23" s="1"/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  <c r="X23" s="1"/>
    </row>
    <row r="24" spans="1:24" ht="15" customHeight="1" x14ac:dyDescent="0.25">
      <c r="A24" s="1"/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  <c r="X24" s="1"/>
    </row>
    <row r="25" spans="1:24" ht="15" customHeight="1" x14ac:dyDescent="0.25">
      <c r="A25" s="1"/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"/>
      <c r="X25" s="1"/>
    </row>
    <row r="26" spans="1:24" ht="15" customHeight="1" x14ac:dyDescent="0.25">
      <c r="A26" s="1"/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  <c r="X26" s="1"/>
    </row>
    <row r="27" spans="1:24" ht="15" customHeight="1" x14ac:dyDescent="0.25">
      <c r="A27" s="1"/>
      <c r="B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"/>
      <c r="X27" s="1"/>
    </row>
    <row r="28" spans="1:24" ht="15" customHeight="1" x14ac:dyDescent="0.25">
      <c r="A28" s="1"/>
      <c r="B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1"/>
      <c r="X28" s="1"/>
    </row>
    <row r="29" spans="1:24" ht="15" customHeight="1" x14ac:dyDescent="0.25">
      <c r="A29" s="1"/>
      <c r="B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"/>
      <c r="X29" s="1"/>
    </row>
    <row r="30" spans="1:24" ht="15" customHeight="1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1"/>
      <c r="X30" s="1"/>
    </row>
  </sheetData>
  <mergeCells count="1">
    <mergeCell ref="W1:W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88B6-FDC9-4F57-A3D2-1B423287EF68}">
  <dimension ref="A1:H18"/>
  <sheetViews>
    <sheetView workbookViewId="0">
      <selection activeCell="F14" sqref="F14"/>
    </sheetView>
  </sheetViews>
  <sheetFormatPr defaultRowHeight="15" customHeight="1" x14ac:dyDescent="0.25"/>
  <cols>
    <col min="1" max="1" width="16.28515625" customWidth="1"/>
    <col min="2" max="2" width="14.42578125" customWidth="1"/>
    <col min="8" max="8" width="10.7109375" customWidth="1"/>
  </cols>
  <sheetData>
    <row r="1" spans="1:8" ht="15" customHeight="1" x14ac:dyDescent="0.25">
      <c r="A1" s="11" t="s">
        <v>0</v>
      </c>
      <c r="B1" s="11" t="s">
        <v>1</v>
      </c>
      <c r="C1" s="12" t="s">
        <v>4</v>
      </c>
      <c r="D1" s="12" t="s">
        <v>14</v>
      </c>
      <c r="E1" s="12" t="s">
        <v>15</v>
      </c>
      <c r="F1" s="12" t="s">
        <v>16</v>
      </c>
      <c r="G1" s="12" t="s">
        <v>17</v>
      </c>
      <c r="H1" s="18" t="s">
        <v>46</v>
      </c>
    </row>
    <row r="2" spans="1:8" ht="15" customHeight="1" x14ac:dyDescent="0.25">
      <c r="A2" s="14"/>
      <c r="B2" s="14"/>
      <c r="C2" s="15">
        <v>0</v>
      </c>
      <c r="D2" s="15">
        <v>0</v>
      </c>
      <c r="E2" s="15">
        <v>0</v>
      </c>
      <c r="F2" s="15">
        <v>0</v>
      </c>
      <c r="G2" s="15">
        <v>0</v>
      </c>
      <c r="H2">
        <f>SUM(C2:G2)</f>
        <v>0</v>
      </c>
    </row>
    <row r="3" spans="1:8" ht="15" customHeight="1" x14ac:dyDescent="0.25">
      <c r="A3" s="14"/>
      <c r="B3" s="14"/>
      <c r="C3" s="15">
        <v>0</v>
      </c>
      <c r="D3" s="15">
        <v>0</v>
      </c>
      <c r="E3" s="15">
        <v>0</v>
      </c>
      <c r="F3" s="15">
        <v>0</v>
      </c>
      <c r="G3" s="15">
        <v>0</v>
      </c>
      <c r="H3">
        <f>SUM(C3:G3)</f>
        <v>0</v>
      </c>
    </row>
    <row r="4" spans="1:8" ht="15" customHeight="1" x14ac:dyDescent="0.25">
      <c r="A4" s="14"/>
      <c r="B4" s="14"/>
      <c r="C4" s="15">
        <v>0</v>
      </c>
      <c r="D4" s="15">
        <v>0</v>
      </c>
      <c r="E4" s="15">
        <v>0</v>
      </c>
      <c r="F4" s="15">
        <v>0</v>
      </c>
      <c r="G4" s="15">
        <v>0</v>
      </c>
      <c r="H4">
        <f>SUM(C4:G4)</f>
        <v>0</v>
      </c>
    </row>
    <row r="5" spans="1:8" ht="15" customHeight="1" x14ac:dyDescent="0.25">
      <c r="A5" s="14"/>
      <c r="B5" s="14"/>
      <c r="C5" s="15">
        <v>0</v>
      </c>
      <c r="D5" s="15">
        <v>0</v>
      </c>
      <c r="E5" s="15">
        <v>0</v>
      </c>
      <c r="F5" s="15">
        <v>0</v>
      </c>
      <c r="G5" s="15">
        <v>0</v>
      </c>
      <c r="H5">
        <f>SUM(C5:G5)</f>
        <v>0</v>
      </c>
    </row>
    <row r="6" spans="1:8" ht="15" customHeight="1" x14ac:dyDescent="0.25">
      <c r="A6" s="14"/>
      <c r="B6" s="14"/>
      <c r="C6" s="15">
        <v>0</v>
      </c>
      <c r="D6" s="15">
        <v>0</v>
      </c>
      <c r="E6" s="15">
        <v>0</v>
      </c>
      <c r="F6" s="15">
        <v>0</v>
      </c>
      <c r="G6" s="15">
        <v>0</v>
      </c>
      <c r="H6">
        <f>SUM(C6:G6)</f>
        <v>0</v>
      </c>
    </row>
    <row r="7" spans="1:8" ht="15" customHeight="1" x14ac:dyDescent="0.25">
      <c r="A7" s="19"/>
      <c r="B7" s="19"/>
      <c r="C7" s="15">
        <v>0</v>
      </c>
      <c r="D7" s="15">
        <v>0</v>
      </c>
      <c r="E7" s="15">
        <v>0</v>
      </c>
      <c r="F7" s="15">
        <v>0</v>
      </c>
      <c r="G7" s="15">
        <v>0</v>
      </c>
      <c r="H7">
        <f t="shared" ref="H7" si="0">SUM(C7:G7)</f>
        <v>0</v>
      </c>
    </row>
    <row r="8" spans="1:8" ht="15" customHeight="1" x14ac:dyDescent="0.25">
      <c r="A8" s="14"/>
      <c r="B8" s="14"/>
      <c r="C8" s="15">
        <v>0</v>
      </c>
      <c r="D8" s="15">
        <v>0</v>
      </c>
      <c r="E8" s="15">
        <v>0</v>
      </c>
      <c r="F8" s="15">
        <v>0</v>
      </c>
      <c r="G8" s="15">
        <v>0</v>
      </c>
      <c r="H8">
        <f>SUM(C8:G8)</f>
        <v>0</v>
      </c>
    </row>
    <row r="9" spans="1:8" ht="15" customHeight="1" x14ac:dyDescent="0.25">
      <c r="A9" s="14"/>
      <c r="B9" s="14"/>
      <c r="C9" s="15">
        <v>0</v>
      </c>
      <c r="D9" s="15">
        <v>0</v>
      </c>
      <c r="E9" s="15">
        <v>0</v>
      </c>
      <c r="F9" s="15">
        <v>0</v>
      </c>
      <c r="G9" s="15">
        <v>0</v>
      </c>
      <c r="H9">
        <f>SUM(C9:G9)</f>
        <v>0</v>
      </c>
    </row>
    <row r="10" spans="1:8" ht="15" customHeight="1" x14ac:dyDescent="0.25">
      <c r="A10" s="14"/>
      <c r="B10" s="14"/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>
        <f>SUM(C10:G10)</f>
        <v>0</v>
      </c>
    </row>
    <row r="11" spans="1:8" ht="15" customHeight="1" x14ac:dyDescent="0.25">
      <c r="A11" s="14"/>
      <c r="B11" s="14"/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>
        <f>SUM(C11:G11)</f>
        <v>0</v>
      </c>
    </row>
    <row r="12" spans="1:8" ht="15" customHeight="1" x14ac:dyDescent="0.25">
      <c r="A12" s="14"/>
      <c r="B12" s="14"/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>
        <f>SUM(C12:G12)</f>
        <v>0</v>
      </c>
    </row>
    <row r="13" spans="1:8" ht="15" customHeight="1" x14ac:dyDescent="0.25">
      <c r="A13" s="14"/>
      <c r="B13" s="14"/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>
        <f t="shared" ref="H13:H18" si="1">SUM(C13:G13)</f>
        <v>0</v>
      </c>
    </row>
    <row r="14" spans="1:8" ht="15" customHeight="1" x14ac:dyDescent="0.25">
      <c r="A14" s="14"/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>
        <f t="shared" si="1"/>
        <v>0</v>
      </c>
    </row>
    <row r="15" spans="1:8" ht="15" customHeight="1" x14ac:dyDescent="0.25">
      <c r="A15" s="14"/>
      <c r="B15" s="1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>
        <f t="shared" si="1"/>
        <v>0</v>
      </c>
    </row>
    <row r="16" spans="1:8" ht="15" customHeight="1" x14ac:dyDescent="0.25">
      <c r="A16" s="14"/>
      <c r="B16" s="14"/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>
        <f t="shared" si="1"/>
        <v>0</v>
      </c>
    </row>
    <row r="17" spans="1:8" ht="15" customHeight="1" x14ac:dyDescent="0.25">
      <c r="A17" s="14"/>
      <c r="B17" s="14"/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>
        <f t="shared" si="1"/>
        <v>0</v>
      </c>
    </row>
    <row r="18" spans="1:8" ht="15" customHeight="1" x14ac:dyDescent="0.25">
      <c r="A18" s="14"/>
      <c r="B18" s="14"/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300 Yard Match</vt:lpstr>
      <vt:lpstr>Seibert Trophy</vt:lpstr>
      <vt:lpstr>Frombach Trophy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</cp:lastModifiedBy>
  <cp:lastPrinted>2022-10-15T23:06:38Z</cp:lastPrinted>
  <dcterms:created xsi:type="dcterms:W3CDTF">2018-10-06T23:38:38Z</dcterms:created>
  <dcterms:modified xsi:type="dcterms:W3CDTF">2023-05-23T23:30:52Z</dcterms:modified>
</cp:coreProperties>
</file>